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bave komunalne djelatnosti\Održavanje javne rasvjete 2026.-2027\"/>
    </mc:Choice>
  </mc:AlternateContent>
  <xr:revisionPtr revIDLastSave="0" documentId="8_{093B5029-BBF9-4024-A583-6996D341F8B7}" xr6:coauthVersionLast="47" xr6:coauthVersionMax="47" xr10:uidLastSave="{00000000-0000-0000-0000-000000000000}"/>
  <bookViews>
    <workbookView xWindow="3030" yWindow="3030" windowWidth="21600" windowHeight="11295" tabRatio="500" activeTab="1" xr2:uid="{00000000-000D-0000-FFFF-FFFF00000000}"/>
  </bookViews>
  <sheets>
    <sheet name="ZAGLAVLJE" sheetId="1" r:id="rId1"/>
    <sheet name="TROŠKOVNIK" sheetId="2" r:id="rId2"/>
    <sheet name="REKAPITULACIJA" sheetId="3" r:id="rId3"/>
  </sheets>
  <definedNames>
    <definedName name="_xlnm.Print_Area" localSheetId="2">REKAPITULACIJA!$A$1:$D$22</definedName>
    <definedName name="_xlnm.Print_Area" localSheetId="1">TROŠKOVNIK!$A$1:$I$376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9" i="2" l="1"/>
  <c r="I367" i="2"/>
  <c r="I365" i="2"/>
  <c r="I363" i="2"/>
  <c r="I355" i="2"/>
  <c r="I352" i="2"/>
  <c r="I349" i="2"/>
  <c r="I347" i="2"/>
  <c r="I320" i="2"/>
  <c r="I311" i="2"/>
  <c r="I300" i="2"/>
  <c r="I298" i="2"/>
  <c r="I296" i="2"/>
  <c r="I294" i="2"/>
  <c r="I288" i="2"/>
  <c r="I278" i="2"/>
  <c r="I277" i="2"/>
  <c r="I276" i="2"/>
  <c r="I275" i="2"/>
  <c r="I274" i="2"/>
  <c r="I273" i="2"/>
  <c r="I267" i="2"/>
  <c r="I265" i="2"/>
  <c r="I264" i="2"/>
  <c r="I263" i="2"/>
  <c r="I260" i="2"/>
  <c r="I258" i="2"/>
  <c r="I256" i="2"/>
  <c r="I242" i="2"/>
  <c r="I222" i="2"/>
  <c r="I220" i="2"/>
  <c r="I218" i="2"/>
  <c r="I216" i="2"/>
  <c r="I212" i="2"/>
  <c r="I209" i="2"/>
  <c r="I208" i="2"/>
  <c r="I207" i="2"/>
  <c r="I204" i="2"/>
  <c r="I200" i="2"/>
  <c r="I198" i="2"/>
  <c r="I195" i="2"/>
  <c r="I190" i="2"/>
  <c r="I188" i="2"/>
  <c r="I187" i="2"/>
  <c r="I186" i="2"/>
  <c r="I185" i="2"/>
  <c r="I182" i="2"/>
  <c r="I181" i="2"/>
  <c r="I180" i="2"/>
  <c r="I179" i="2"/>
  <c r="I178" i="2"/>
  <c r="I177" i="2"/>
  <c r="I174" i="2"/>
  <c r="I173" i="2"/>
  <c r="I172" i="2"/>
  <c r="I169" i="2"/>
  <c r="I167" i="2"/>
  <c r="I166" i="2"/>
  <c r="I165" i="2"/>
  <c r="I164" i="2"/>
  <c r="I152" i="2"/>
  <c r="I145" i="2"/>
  <c r="I141" i="2"/>
  <c r="I139" i="2"/>
  <c r="I137" i="2"/>
  <c r="I135" i="2"/>
  <c r="I133" i="2"/>
  <c r="I128" i="2"/>
  <c r="I126" i="2"/>
  <c r="I124" i="2"/>
  <c r="I123" i="2"/>
  <c r="I120" i="2"/>
  <c r="I118" i="2"/>
  <c r="I116" i="2"/>
  <c r="I114" i="2"/>
  <c r="I112" i="2"/>
  <c r="I107" i="2"/>
  <c r="I94" i="2"/>
  <c r="I82" i="2"/>
  <c r="I64" i="2"/>
  <c r="I32" i="2"/>
  <c r="I7" i="2"/>
  <c r="I372" i="2" l="1"/>
  <c r="D8" i="3" s="1"/>
  <c r="I156" i="2"/>
  <c r="D6" i="3" s="1"/>
  <c r="D11" i="3" s="1"/>
  <c r="D13" i="3" l="1"/>
  <c r="D16" i="3" s="1"/>
</calcChain>
</file>

<file path=xl/sharedStrings.xml><?xml version="1.0" encoding="utf-8"?>
<sst xmlns="http://schemas.openxmlformats.org/spreadsheetml/2006/main" count="693" uniqueCount="353">
  <si>
    <t>TROŠKOVNIK</t>
  </si>
  <si>
    <t xml:space="preserve">NA GRAĐEVINSKOM OBJEKTU: </t>
  </si>
  <si>
    <t>REDOVNO I INTERVENTNO ODRŽAVANJE JAVNE</t>
  </si>
  <si>
    <t>RASVJETE NA PODRUČJU GRADA BUJA-BUIE U 2025.</t>
  </si>
  <si>
    <t xml:space="preserve">NARUČITELJ: </t>
  </si>
  <si>
    <t>GRAD BUJE-BUIE</t>
  </si>
  <si>
    <t>ISTARSKA 2</t>
  </si>
  <si>
    <t>52460 BUJE</t>
  </si>
  <si>
    <t>OIB 19611257971</t>
  </si>
  <si>
    <t>NAŠ ZNAK:</t>
  </si>
  <si>
    <t>1.</t>
  </si>
  <si>
    <t xml:space="preserve">REDOVNO ODRŽAVANJE JAVNE RASVJETE </t>
  </si>
  <si>
    <t>jed.cijena</t>
  </si>
  <si>
    <t xml:space="preserve">Noćni pregled trase JR cijelog područja, pretežno automobilom i manjim dijelom pješke, kako slijedi:
(norma: 3x godišnje - travanj, kolovoz i studeni)
 </t>
  </si>
  <si>
    <t>-</t>
  </si>
  <si>
    <t>funkcionalnost (gorenje, stanje difuzora, usmjerenje I dr.)</t>
  </si>
  <si>
    <t>uključivanje i isključivanje rasvjete</t>
  </si>
  <si>
    <t>Komplet po km trase</t>
  </si>
  <si>
    <t>km</t>
  </si>
  <si>
    <t>a'</t>
  </si>
  <si>
    <t>2.</t>
  </si>
  <si>
    <t xml:space="preserve">Pregled rasvjetnog mjesta na metalnom i poliesterskom stupu-kandelabru, i utvrđivanje stanja (norma: 1x godišnje - proljeće), kako slijedi:            </t>
  </si>
  <si>
    <t>a)</t>
  </si>
  <si>
    <t>Kabelska trasa od susjednog - napojnog stupa ili ormara:</t>
  </si>
  <si>
    <t>ulegnuće trase</t>
  </si>
  <si>
    <t>radovi trećih lica (kopanje, zidanje i sl.)</t>
  </si>
  <si>
    <t>eventualni razvodni ormarić JR (vrata i unutrašnjost)</t>
  </si>
  <si>
    <t>b)</t>
  </si>
  <si>
    <t>Čelični, brončani ili poliesterski stup - kandelaber, bez obzira na izvedbu, visinu i broj lukova - konzola:</t>
  </si>
  <si>
    <t>vertikalnost, zakrenutost</t>
  </si>
  <si>
    <t>oštećenja, antikorozivna zaštita</t>
  </si>
  <si>
    <t>vratašca i oprema unutar razdjelnika (vizuelni pregled)</t>
  </si>
  <si>
    <t>temelj (slijeganje, potkopanost, pukotine)</t>
  </si>
  <si>
    <t>uzemljenje stupa</t>
  </si>
  <si>
    <t>c)</t>
  </si>
  <si>
    <t>Svjetiljke na stupu, bez obzira na broj, izvedbu i izvor</t>
  </si>
  <si>
    <t>(u cijenu uračunata primjena autoplatforme - korpe):</t>
  </si>
  <si>
    <t>oštećenja, antikorozivna zaštita, brtvljenje</t>
  </si>
  <si>
    <t>tijelo svjetiljke, nasadnik - konzola i pričvrsni pribor</t>
  </si>
  <si>
    <t>stanje i zaprljanost zaštitnog stakla i odsijača (kugle, reflektora…)</t>
  </si>
  <si>
    <t>predspojne sprave i izvor svjetla</t>
  </si>
  <si>
    <t>nagib (vizualno), zakrenutost, okomitost na os ceste</t>
  </si>
  <si>
    <t>raslinje oko svjetiljke</t>
  </si>
  <si>
    <t>Komplet po rasvjetnom mjestu</t>
  </si>
  <si>
    <t>kom</t>
  </si>
  <si>
    <t>3.</t>
  </si>
  <si>
    <t>Pregled rasvjetnog mjesta na betonskom ili drvenom stupu i utvrđivanje stanja (norma: 1xgodišnje - proljeće ), kako slijedi:</t>
  </si>
  <si>
    <t>Zračna trasa (goli vodiči i SKS) od susjedne - napojne točke (dalekozorom):</t>
  </si>
  <si>
    <t>vodič i provjes</t>
  </si>
  <si>
    <t>strujni mostovi, stezaljke i spojnice</t>
  </si>
  <si>
    <t>podupore, izolatori i vezovi</t>
  </si>
  <si>
    <t>ovjesna oprema i izolacija SKS-a</t>
  </si>
  <si>
    <t>odvodnici prenapona, uzemljenja</t>
  </si>
  <si>
    <t>promjena na trasi (novi objekti, nasipi tla, miniranje i sl.)</t>
  </si>
  <si>
    <t>zaraslost granja ili raslinja</t>
  </si>
  <si>
    <t>Armirano betonski stup 9m, bez obzira na izvedbu:</t>
  </si>
  <si>
    <t>vertikalnost</t>
  </si>
  <si>
    <t>oštećenja (napuknuća, udarci, otpadanje betona)</t>
  </si>
  <si>
    <t>metalne konzole i uzemljenja</t>
  </si>
  <si>
    <t>oznaka stupa</t>
  </si>
  <si>
    <t>Drveni stup sa ili bez nogara do 9m, bez obzira na izvedbu:</t>
  </si>
  <si>
    <t>stanje truljenja stupa (bandaža, tijelo, vrh)</t>
  </si>
  <si>
    <t>pukotine i oštećenja od ptica i insekata</t>
  </si>
  <si>
    <t>stanje nogara (napuknuća, udarci, otpadanje betona)</t>
  </si>
  <si>
    <t>metalne konzole,obujmice i uzemljenja</t>
  </si>
  <si>
    <t>čelično sidro</t>
  </si>
  <si>
    <t xml:space="preserve">oznaka stupa, tablica upozorenja </t>
  </si>
  <si>
    <t>d)</t>
  </si>
  <si>
    <t>Svjetiljke na stupu, bez obzira na broj, izvedbu i izvor:</t>
  </si>
  <si>
    <t>isto kao u poz. 2c</t>
  </si>
  <si>
    <t>4.</t>
  </si>
  <si>
    <t xml:space="preserve">Pregled rasvjetnog mjesta na preponi - zategi, zidnoj konzoli ili direktno na zidu i utvrđivanje stanja (norma: 1x godišnje - proljeće) kako slijedi: </t>
  </si>
  <si>
    <t>Kabelska i/ili zračna trasa od susjedne - napojne točke (dalekozorom):</t>
  </si>
  <si>
    <t>isto kao u poz. 2a i/ili 3a</t>
  </si>
  <si>
    <t>prepona - zatega (stanje Če užeta, provjes, stezaljke)</t>
  </si>
  <si>
    <t>kabel do svjetiljke</t>
  </si>
  <si>
    <t>konzola i sidreni vijci</t>
  </si>
  <si>
    <t>pročelje na mjestu sidrenja prepone / konzole</t>
  </si>
  <si>
    <t>Svjetiljka ili reflektor, bez obzira na izvedbu i izvor:</t>
  </si>
  <si>
    <t>usmjerenje reflektora</t>
  </si>
  <si>
    <t>vratašca zidnog razdjelnika - priključne kutije</t>
  </si>
  <si>
    <t>oprema unutar razdjelnika (vizuelni pregled)</t>
  </si>
  <si>
    <t>oznaka rasvjetnog mjesta</t>
  </si>
  <si>
    <t>5.</t>
  </si>
  <si>
    <t>Radovi održavanja zračne mreže JR (SKS), bez obzira na izvedbu, kako slijedi:</t>
  </si>
  <si>
    <t>popravak / zamjena strujnih mostova, stezaljki i spojnica</t>
  </si>
  <si>
    <t>zamjena oštećenih vodiča i Če užeta zatega</t>
  </si>
  <si>
    <t>zatezanje za propisani provjes</t>
  </si>
  <si>
    <t>zamjena oštećenog ovjesnog pribora</t>
  </si>
  <si>
    <t>po potrebi zamjena ostale opreme (osim stupova i nogara)</t>
  </si>
  <si>
    <t>podrezivanje grana, stabala i raslinja do propisane sigurnosne udaljenosti od golih vodiča ili SKS-a</t>
  </si>
  <si>
    <t>odlaganje istoga po dogovoru sa vlasnikom parcele</t>
  </si>
  <si>
    <t>Obračun po stvarno održavanoj trasi.</t>
  </si>
  <si>
    <t>Komplet-procjena po km trase</t>
  </si>
  <si>
    <t>6.</t>
  </si>
  <si>
    <t>Radovi održavanja (revizija) u beznaponskom stanju  svjetiljki - reflektora, kao i pripadajućih razdjelnika -  priključnih kutija i čeličnih nosivih elemenata (stup, luk, konzola); sve bez obzira na izvedbu i izvor, kako slijedi:
(norma: najvažnije prometnice 1x u 2 godine, ostala JR 1x u 5 godina; izvodi se istovremeno sa 
pregledom rasvjetnog mjesta - kandelabera)</t>
  </si>
  <si>
    <t>čišćenje zaštitnog stakla</t>
  </si>
  <si>
    <t>podmazivanje i pritezanje vijčanih spojeva</t>
  </si>
  <si>
    <t>čišćenje stezaljki i predspojnih sprava</t>
  </si>
  <si>
    <t>usmjeravanje svjetiljke</t>
  </si>
  <si>
    <t>fiksiranje svjetiljke, usmjeravanje reflektora (po potrebi)</t>
  </si>
  <si>
    <t>po potrebi zamjena sitnog potrošnog pribora (brtve, perne kopče, vijci, stezaljke, silikonski vodiči, mostovi izjednačenja potencijala i dr.)</t>
  </si>
  <si>
    <t xml:space="preserve">popravak bojom manjih oštećenja Če dijelova (svjetiljka, stup, konzola), </t>
  </si>
  <si>
    <t>obrezivanje granja i raslinja u blizini infrastrukture JR (odlaganje istog po dogovoru s vlasnikom parcele)</t>
  </si>
  <si>
    <t>Uključen sav potrebni materijal i korištenje autodizalice - korpe.</t>
  </si>
  <si>
    <t xml:space="preserve">Obračun po svjetiljci - reflektoru.   </t>
  </si>
  <si>
    <t>7.</t>
  </si>
  <si>
    <r>
      <rPr>
        <sz val="10"/>
        <rFont val="Arial"/>
        <family val="2"/>
        <charset val="238"/>
      </rPr>
      <t xml:space="preserve">Zamjena oštećenih ili dotrajalih LED lampi javne rasvjete, uključujuči rad elektromontera na demontaži i montaži lampi, te trošak autodizalice;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(Napomena: lampe, dobavlja investitor)</t>
    </r>
  </si>
  <si>
    <t>Lampe na stupovima visine do h=4m</t>
  </si>
  <si>
    <t>Lampe na stupovima visine do h=6m</t>
  </si>
  <si>
    <t>Lampe na stupovima visine do h=8m</t>
  </si>
  <si>
    <t>Lampe na stupovima visine do h=10m</t>
  </si>
  <si>
    <t>e)</t>
  </si>
  <si>
    <t>Lampe na stupovima visine do h=12m</t>
  </si>
  <si>
    <t>8.</t>
  </si>
  <si>
    <t>Podnožje osigurača u razdjelnicama stupova komplet s potrebnim sitnim materijalom,  bez obzira na izvedbu i nazivnu struju</t>
  </si>
  <si>
    <t>9.</t>
  </si>
  <si>
    <t>Uložak osigurača za točku 8. bez obzira na izvedbu i nazivnu struju</t>
  </si>
  <si>
    <t>10.</t>
  </si>
  <si>
    <t>Dobava i ugradnja fotoćelije -komplet</t>
  </si>
  <si>
    <t>11.</t>
  </si>
  <si>
    <t>Dobava i ugradnja tropolnih sklopnika do 63A,  svitak 230V/50Hz</t>
  </si>
  <si>
    <t>12.</t>
  </si>
  <si>
    <t>Ličenje postojećih stupova javne rasvjete,komplet sa:</t>
  </si>
  <si>
    <t>brušenje stupova, premaz temeljnom bojom (dva sloja), premaz završnom bojom (u jedan ili dva sloja odnosno do postizanja jednoličnosti) RAL po izboru Investitora:</t>
  </si>
  <si>
    <t>13.1</t>
  </si>
  <si>
    <t xml:space="preserve">h=4 m      </t>
  </si>
  <si>
    <t>13.2</t>
  </si>
  <si>
    <t xml:space="preserve">h=6 m      </t>
  </si>
  <si>
    <t>13.3</t>
  </si>
  <si>
    <t xml:space="preserve">h=8 m     </t>
  </si>
  <si>
    <t>13.4</t>
  </si>
  <si>
    <t xml:space="preserve">h=10 m   </t>
  </si>
  <si>
    <t>13.5</t>
  </si>
  <si>
    <t xml:space="preserve">h=12 m    </t>
  </si>
  <si>
    <t>14.</t>
  </si>
  <si>
    <t xml:space="preserve">Reviziju postojećeg OJR prema uvidu na licu mjesta te montaža/demontaža dijela dotrajale opreme, uključivo ažuriranje jednopolne sheme, sitni materijal i dr.).  Obračun po stvarno izvedenim radovima. </t>
  </si>
  <si>
    <t>komplet</t>
  </si>
  <si>
    <t>15.</t>
  </si>
  <si>
    <t xml:space="preserve">Noćno mjerenje električne rasvijetljenosti kolnika i trotoara (pojedonih dionica javne rasvjete do 5 stupova po dionici) s izdavanjem izvješća (atesta) uz prikaza i horizontalne rasvijetljenost u lux-ima, te izračunom dobivene jednolikosti rasvijete.                                                                                                                             </t>
  </si>
  <si>
    <t>komplet po dionici</t>
  </si>
  <si>
    <t>UKUPNO REDOVNO ODRŽAVANJE</t>
  </si>
  <si>
    <t>€</t>
  </si>
  <si>
    <t>=</t>
  </si>
  <si>
    <t>INTERVENTNO ODRŽAVANJE JAVNE RASVJETE</t>
  </si>
  <si>
    <t xml:space="preserve">Kabel 0.6/1 kV, uključivo zaglavci, spojni i montažni pribor:      
                                                                                                                  </t>
  </si>
  <si>
    <t>1.1</t>
  </si>
  <si>
    <r>
      <rPr>
        <sz val="10"/>
        <rFont val="Arial"/>
        <family val="2"/>
        <charset val="238"/>
      </rPr>
      <t>FG7OR 3G1.5-2.5 mm</t>
    </r>
    <r>
      <rPr>
        <vertAlign val="superscript"/>
        <sz val="10"/>
        <rFont val="Arial"/>
        <family val="2"/>
        <charset val="238"/>
      </rPr>
      <t>2</t>
    </r>
  </si>
  <si>
    <t>m'</t>
  </si>
  <si>
    <t>1.2</t>
  </si>
  <si>
    <r>
      <rPr>
        <sz val="10"/>
        <rFont val="Arial"/>
        <family val="2"/>
        <charset val="238"/>
      </rPr>
      <t>FG7OR 4G6 mm</t>
    </r>
    <r>
      <rPr>
        <vertAlign val="superscript"/>
        <sz val="10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</si>
  <si>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FG7OR 4G10 mm</t>
    </r>
    <r>
      <rPr>
        <vertAlign val="superscript"/>
        <sz val="10"/>
        <rFont val="Arial"/>
        <family val="2"/>
        <charset val="238"/>
      </rPr>
      <t>2</t>
    </r>
  </si>
  <si>
    <t>1.3</t>
  </si>
  <si>
    <r>
      <rPr>
        <sz val="10"/>
        <rFont val="Arial"/>
        <family val="2"/>
        <charset val="238"/>
      </rPr>
      <t>FG7OR 4G16 mm</t>
    </r>
    <r>
      <rPr>
        <vertAlign val="superscript"/>
        <sz val="10"/>
        <rFont val="Arial"/>
        <family val="2"/>
        <charset val="238"/>
      </rPr>
      <t>2</t>
    </r>
  </si>
  <si>
    <t>Vodič-kabel zračne JR i zatege, uključivo spojni i ovjesni pribor:</t>
  </si>
  <si>
    <t>3.1</t>
  </si>
  <si>
    <r>
      <rPr>
        <sz val="10"/>
        <rFont val="Arial"/>
        <family val="2"/>
        <charset val="238"/>
      </rPr>
      <t>SKS 2x16mm</t>
    </r>
    <r>
      <rPr>
        <vertAlign val="superscript"/>
        <sz val="10"/>
        <rFont val="Arial"/>
        <family val="2"/>
        <charset val="238"/>
      </rPr>
      <t>2</t>
    </r>
  </si>
  <si>
    <t>3.2</t>
  </si>
  <si>
    <r>
      <rPr>
        <sz val="10"/>
        <rFont val="Arial"/>
        <family val="2"/>
        <charset val="238"/>
      </rPr>
      <t>SKS 4x16mm</t>
    </r>
    <r>
      <rPr>
        <vertAlign val="superscript"/>
        <sz val="10"/>
        <rFont val="Arial"/>
        <family val="2"/>
        <charset val="238"/>
      </rPr>
      <t>2</t>
    </r>
  </si>
  <si>
    <t>3.3</t>
  </si>
  <si>
    <t>Če uže ø8 mm</t>
  </si>
  <si>
    <t>uzemljivači i vodići za izjednačavanje potencijala metalnih masa</t>
  </si>
  <si>
    <t>4.1</t>
  </si>
  <si>
    <r>
      <rPr>
        <sz val="10"/>
        <rFont val="Arial"/>
        <family val="2"/>
        <charset val="238"/>
      </rPr>
      <t>bakreno uže Cu 10mm</t>
    </r>
    <r>
      <rPr>
        <vertAlign val="superscript"/>
        <sz val="10"/>
        <rFont val="Arial"/>
        <family val="2"/>
        <charset val="238"/>
      </rPr>
      <t>2</t>
    </r>
  </si>
  <si>
    <t>4.2</t>
  </si>
  <si>
    <t>bakreno uže Cu 35mm2</t>
  </si>
  <si>
    <t>4.3</t>
  </si>
  <si>
    <t>bakreno uže Cu 50mm2</t>
  </si>
  <si>
    <t>4.4</t>
  </si>
  <si>
    <t>FeZn traka 25x4mm</t>
  </si>
  <si>
    <t>4.5</t>
  </si>
  <si>
    <t>INOX traka 30x3,5mm</t>
  </si>
  <si>
    <t>4.6</t>
  </si>
  <si>
    <t>križne spojnice FeZn/Cu ili FeZn/FeZn</t>
  </si>
  <si>
    <t>5.1</t>
  </si>
  <si>
    <t>visina     4 m</t>
  </si>
  <si>
    <t>5.2</t>
  </si>
  <si>
    <t>visina     6m</t>
  </si>
  <si>
    <t>5.3</t>
  </si>
  <si>
    <t>visina     8m</t>
  </si>
  <si>
    <t>5.4</t>
  </si>
  <si>
    <t>visina    10-11m</t>
  </si>
  <si>
    <t>Armiranobetonski stup, u skladu s granskim normama HEP-a izrađen iz visokokvalitetnog betona C40/50, armaturnog čelika RA 400/500 (uzdužna armatura), i MA 500/560 (poprečna armatura). Zaštitni sloj betona mora odgovarati za srednje agresivne sredine, debljina stijenke pri vrhu je 60 mm:</t>
  </si>
  <si>
    <t>9.1</t>
  </si>
  <si>
    <t>Stup visine 9m, nazivna vodoravna sila 200 daN kao</t>
  </si>
  <si>
    <t>9.2</t>
  </si>
  <si>
    <t>Stup visine 9m, nazivna vodoravna sila 650 daN kao</t>
  </si>
  <si>
    <t>2.13</t>
  </si>
  <si>
    <t>Toplo cinčana cjevasta konzola, ø60/600 mm; izvedba za montažu svjetiljke na AB stup, na pročelje ili na kut zgrade. U cijenu uljučene Al obujmice za učvršćenje na AB stup ili toplo cinčani vijčani pribor u skladu s pročeljem (Fisher vijci za kamen, temeljni vijci za opeku).</t>
  </si>
  <si>
    <t>Komplet dekorativna konzola za montažu svijetiljke na pročelje zrade u starogradskoj jezgri, komplet uključuje: 1 polukružnu konzolu l=1430/680mm Ø60mm s prihvatnim priborom za montažu na pročelje.</t>
  </si>
  <si>
    <t xml:space="preserve">Konzola za dva rasvjetna (180°) tijela za montažu na stup visine  8-12m    </t>
  </si>
  <si>
    <t>6.1</t>
  </si>
  <si>
    <t>luk        1.0x1.0m</t>
  </si>
  <si>
    <t>6.2</t>
  </si>
  <si>
    <t>luk        1.5x1.5m</t>
  </si>
  <si>
    <t>6.3</t>
  </si>
  <si>
    <t>luk        2.0x2.0m</t>
  </si>
  <si>
    <t>Svjetiljke, uključivo žarulja i predspojni uređaji:</t>
  </si>
  <si>
    <t>16.</t>
  </si>
  <si>
    <t>Karakteristične razdjelnice stupova:</t>
  </si>
  <si>
    <t>16.1</t>
  </si>
  <si>
    <t>Prihvat kabela do 4x16mm2 (Al-Cu) komplet s osiguračima 2xEZ 25/6A , dim 110x430x125mm</t>
  </si>
  <si>
    <t>16.2</t>
  </si>
  <si>
    <t>Prihvat kabela do 4x16mm2 (Al-Cu) komplet s osiguračima 2xD01/6A , dim 50x280x75mm</t>
  </si>
  <si>
    <t>16.3</t>
  </si>
  <si>
    <t>Prihvat kabela do 4x16mm2 (Al-Cu) komplet s cijevastim osiguračima 6A , dim 38x132mm</t>
  </si>
  <si>
    <t>16.4</t>
  </si>
  <si>
    <t>Prihvat kabela do 4x16mm2 (Al-Cu) komplet s cijevastim osiguračima 6A , dim 46x186mm</t>
  </si>
  <si>
    <t>17.</t>
  </si>
  <si>
    <t>Kabelski kanal 40(60)x80 cm, u nogostupu sa slijedećim radnjama i materijalom:</t>
  </si>
  <si>
    <t>strojno rezanje asfalta, 2 reza na razmaku 60 cm</t>
  </si>
  <si>
    <t>vađenje ivičnjaka zelenila (po potrebi)</t>
  </si>
  <si>
    <t>pažljivi strojni i ručni iskop kanala 40(60)x80 cm bez obzira na kategoriju tla, na način da ne dođe do oštećenja postojećih instalacija i građevina; nije dozvoljeno miniranje niti vibracije terena kod strojnog iskopa</t>
  </si>
  <si>
    <t>utovar, prijevoz i istovar iskopanog materijala na deponiju do 10 km</t>
  </si>
  <si>
    <t>čišćenje dna kanala od odrona , neposredno prije polaganja pijeska</t>
  </si>
  <si>
    <t>Nabava , prijevoz i polaganje/izrada novih slojeva:</t>
  </si>
  <si>
    <t>strojni pijesak 0-4 mm, 2 sloja po 10 cm</t>
  </si>
  <si>
    <t>crvenica bez kamenja , 2 sloja po 15 cm, ručno nabijanje oko trake uzemljenja</t>
  </si>
  <si>
    <r>
      <rPr>
        <sz val="10"/>
        <rFont val="Arial"/>
        <family val="2"/>
        <charset val="238"/>
      </rPr>
      <t>tampon/tucanik 0.1-60 mm, 2 sloja 10+26 cm, nabijanje vibronabijačem do Me=60 MN/m</t>
    </r>
    <r>
      <rPr>
        <vertAlign val="superscript"/>
        <sz val="10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</si>
  <si>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čišćenje i špricanje emulzijom 0.5 I/m</t>
    </r>
    <r>
      <rPr>
        <vertAlign val="superscript"/>
        <sz val="10"/>
        <rFont val="Arial"/>
        <family val="2"/>
        <charset val="238"/>
      </rPr>
      <t>2</t>
    </r>
  </si>
  <si>
    <t>habajući asfalt AB 8, sloj 4 cm</t>
  </si>
  <si>
    <t>betonski ivičnjak zelenila, podloga/beton C16/20</t>
  </si>
  <si>
    <t>Ostalo:</t>
  </si>
  <si>
    <t>svakodnevno čišćenje trase tijekom radova, te dovođenje u prvotno stanje</t>
  </si>
  <si>
    <t>svi ostali neimenovani radovi, materijal i usluge koji se mogu pojaviti na trasi, kod približavanja i križanja sa ostalim instalacijama i dr. ( nikakvi naknadni radovi neće se priznavati !)</t>
  </si>
  <si>
    <t>Obračun po m' izvedene trase.</t>
  </si>
  <si>
    <t>Komplet</t>
  </si>
  <si>
    <t>18.</t>
  </si>
  <si>
    <t>Kabelski kanal u 40(60)x80 cm u zelenilu, sa slijedećim radnjama i materijalom:</t>
  </si>
  <si>
    <t>pažljivi strojni i ručni iskop kanala 40(60)x80 cm bez obzira na kategoriju tla, na način da ne dođe do oštećenja postojećih instalacija i građevina;nije dozvoljeno miniranje niti vibracije terena kod strojnog iskopa</t>
  </si>
  <si>
    <t>crvenica bez kamenja , 2 sloja po 10 cm, ručno nabijanje oko trake uzemljenja</t>
  </si>
  <si>
    <t>zatrpavanje preostalog kanala do visine okolnog terena materijalom iz iskopa uz nabijanje materiala u slojevima</t>
  </si>
  <si>
    <t xml:space="preserve">m' </t>
  </si>
  <si>
    <t>20.</t>
  </si>
  <si>
    <t>Izrada otvora u postojećem temelju za provlačenje PSC cijevi i kabela u postojeći stup ili ormar javne rasvjete. Nakon polaganja PSC cijevi i kabela saniranje temelja i dovođenje istog u prvobitno stanje.</t>
  </si>
  <si>
    <t>21.</t>
  </si>
  <si>
    <t>Betoniranje podloge i zaštite iznad cijevi kod križanja sa drugim instalacijama i podloge asfalta, tlakovca, te uređenje prekopanih betonskih površina, betonom C 16/20.</t>
  </si>
  <si>
    <t>m3</t>
  </si>
  <si>
    <t>29.</t>
  </si>
  <si>
    <t>PE cijevi - stavka obuhvaća dobavu i ugradnju u pripremljeni kanal:</t>
  </si>
  <si>
    <t>29.1</t>
  </si>
  <si>
    <t>PE cijev RDCø50, crvene/žute boje</t>
  </si>
  <si>
    <t>met</t>
  </si>
  <si>
    <t>29.2</t>
  </si>
  <si>
    <t>PE cijev RDCø75, crvene/žute boje</t>
  </si>
  <si>
    <t>29.3</t>
  </si>
  <si>
    <t>PE cijev RDCø110, crvene boje</t>
  </si>
  <si>
    <t>PVC traka upozorenja "POZOR-EE KABEL", polaže se prije zasipavanja kanala završnim slojem zemlje na dubini od 30 cm ispod površine, ovisno o vrsti kanala.</t>
  </si>
  <si>
    <t>m</t>
  </si>
  <si>
    <t>22.</t>
  </si>
  <si>
    <t>22.1</t>
  </si>
  <si>
    <t>Čelični stup h=4m</t>
  </si>
  <si>
    <t>22.2</t>
  </si>
  <si>
    <t>Čelični stup h=5 i 6m</t>
  </si>
  <si>
    <t>22.3</t>
  </si>
  <si>
    <t>Čelični stup h=8m</t>
  </si>
  <si>
    <t>22.4</t>
  </si>
  <si>
    <t>Čelični stup h=10m</t>
  </si>
  <si>
    <t>22.6</t>
  </si>
  <si>
    <t>Armiranobetonski nosivi stup h=9m</t>
  </si>
  <si>
    <t>22.7</t>
  </si>
  <si>
    <t>Armiranobetonski kutni stup h=9m</t>
  </si>
  <si>
    <t>23.</t>
  </si>
  <si>
    <t xml:space="preserve">Rušenje postojećeg betonskog temelja postojećeg stupa JR, nakon demontaže istog, na način da ne dođe do oštećenja postojećih instalacija . Stavka obuhvaća odvoz materijala na mjesto oporabe ili zbrinjavanja, zatrpavanje jame sa materijalom iz iskopa i nabijanje do Me = 30 MN/m2, te obradu završnog sloja po postojećem stanju okoliša. Jedinična cijena obuhvaća sav  potreban materijal i radove za potpuno dovršenje stavke. Obračun po kom uklonjenog temelja.  </t>
  </si>
  <si>
    <t>24.</t>
  </si>
  <si>
    <t>Izrada betonskih temelja rasvjetnih stupova, s iskopom potrebne jame bez obzira na kategoriju zemljišta i odvoz viška materijala.</t>
  </si>
  <si>
    <t>20.1</t>
  </si>
  <si>
    <t>Za čelični stup h=4 m,beton C16/20 0,6x0,6x0,7=0,25m3:</t>
  </si>
  <si>
    <t>24.1</t>
  </si>
  <si>
    <t>Za čelični stup h=4m, beton C16/20  0,6X0,6X0,7=0,25m3</t>
  </si>
  <si>
    <t>24.2</t>
  </si>
  <si>
    <t>Za čelični stup h=5 i 6m, beton C16/20  0,7X0,7X0,8=0,39m3</t>
  </si>
  <si>
    <t>24.3</t>
  </si>
  <si>
    <t>Za čelični stup h=8m, beton C16/20 0.8X0.8X1.0=64m3</t>
  </si>
  <si>
    <t>24.4</t>
  </si>
  <si>
    <t>Za čelični stup h=10m, beton C16/20  1.1x1.1x1.15=1.39m3</t>
  </si>
  <si>
    <t>24.6</t>
  </si>
  <si>
    <t>Izrada temelja za armiranobetonski nosivi stup visine 9m nazivne vodoravne sile 315daN (ex N9), kako slijedi:</t>
  </si>
  <si>
    <r>
      <rPr>
        <sz val="10"/>
        <rFont val="Arial"/>
        <family val="2"/>
        <charset val="238"/>
      </rPr>
      <t>pažljivi strojni i ručni iskop rupe 0,8x0,8x2,0 = 1,28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,</t>
    </r>
  </si>
  <si>
    <t>odvoz iskopanog materijala na deponiju do 10 km</t>
  </si>
  <si>
    <r>
      <rPr>
        <sz val="10"/>
        <rFont val="Arial"/>
        <family val="2"/>
        <charset val="238"/>
      </rPr>
      <t>izravnavajuća podloga 10 cm sa MB20 cca 0,07 m</t>
    </r>
    <r>
      <rPr>
        <vertAlign val="superscript"/>
        <sz val="10"/>
        <rFont val="Arial"/>
        <family val="2"/>
        <charset val="238"/>
      </rPr>
      <t>3</t>
    </r>
  </si>
  <si>
    <t>betonska cijev unutarnjeg ø60 cm, dužine 2,0 m,  rezana na potrebnu dužinu</t>
  </si>
  <si>
    <t xml:space="preserve">geodetsko centriranje </t>
  </si>
  <si>
    <r>
      <rPr>
        <sz val="10"/>
        <rFont val="Arial"/>
        <family val="2"/>
        <charset val="238"/>
      </rPr>
      <t>betoniranje oko cijevi, beton C16/20, 1,09 - 1,14 = 0,95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</si>
  <si>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zaštitna kapa visine 15 cm sa MB30 cca 0,1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</t>
    </r>
  </si>
  <si>
    <t>24.7</t>
  </si>
  <si>
    <t xml:space="preserve">Izrada temelja za armiranobetonski nosivi stup visine 9m nazivne vodoravne sile 650daN (ex K9), kako slijedi:
</t>
  </si>
  <si>
    <r>
      <rPr>
        <sz val="10"/>
        <rFont val="Arial"/>
        <family val="2"/>
        <charset val="238"/>
      </rPr>
      <t>pažljivi strojni i ručni iskop rupe 1,2x1,2x1,9 = 2,74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,</t>
    </r>
  </si>
  <si>
    <r>
      <rPr>
        <sz val="10"/>
        <rFont val="Arial"/>
        <family val="2"/>
        <charset val="238"/>
      </rPr>
      <t>izravnavajuća podloga 10 cm sa MB20 cca 0,14 m</t>
    </r>
    <r>
      <rPr>
        <vertAlign val="superscript"/>
        <sz val="10"/>
        <rFont val="Arial"/>
        <family val="2"/>
        <charset val="238"/>
      </rPr>
      <t>3</t>
    </r>
  </si>
  <si>
    <t>geodetsko centriranje</t>
  </si>
  <si>
    <r>
      <rPr>
        <sz val="10"/>
        <rFont val="Arial"/>
        <family val="2"/>
        <charset val="238"/>
      </rPr>
      <t>betoniranje oko cijevi, beton C16/20, 2,74 - 0,38 = 2,36 m</t>
    </r>
    <r>
      <rPr>
        <vertAlign val="superscript"/>
        <sz val="10"/>
        <rFont val="Arial"/>
        <family val="2"/>
        <charset val="238"/>
      </rPr>
      <t>3</t>
    </r>
  </si>
  <si>
    <r>
      <rPr>
        <sz val="10"/>
        <rFont val="Arial"/>
        <family val="2"/>
        <charset val="238"/>
      </rPr>
      <t>zaštitna kapa visine 15 cm sa MB30 cca 0,15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</t>
    </r>
  </si>
  <si>
    <t>24.8</t>
  </si>
  <si>
    <t>Ormar javne rasvjete OJR, sa ugrađenom opremom kako slijedi:</t>
  </si>
  <si>
    <t>montažna ploča - bakelit kao SCHRACK, 890x625 mm, PLMB1007 - kom 1</t>
  </si>
  <si>
    <t>brava HEP, univerzal NN Pogon Buje  kom 1</t>
  </si>
  <si>
    <t>glavna sklopka, SCHRACK, tip LT40 SMA 0-1/3P/N, IN886740 - kom 1</t>
  </si>
  <si>
    <t>osigurač D01/6A, 1P, SCHRACK; podnožje SI311610 + rastalni uložak IS504032 + prisj. vijak IS504132 - kom 2</t>
  </si>
  <si>
    <r>
      <rPr>
        <sz val="10"/>
        <rFont val="Arial"/>
        <family val="2"/>
        <charset val="238"/>
      </rPr>
      <t>stezaljka PE, SCHRACK, SI022160, 1x70/2x50 mm</t>
    </r>
    <r>
      <rPr>
        <vertAlign val="superscript"/>
        <sz val="10"/>
        <rFont val="Arial"/>
        <family val="2"/>
        <charset val="238"/>
      </rPr>
      <t xml:space="preserve">2 - </t>
    </r>
    <r>
      <rPr>
        <sz val="10"/>
        <rFont val="Arial"/>
        <family val="2"/>
        <charset val="238"/>
      </rPr>
      <t>kom 1</t>
    </r>
  </si>
  <si>
    <r>
      <rPr>
        <sz val="10"/>
        <rFont val="Arial"/>
        <family val="2"/>
        <charset val="238"/>
      </rPr>
      <t>3 polni NV rastavni osigurač vel. 00, stezaljka 50 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gornja i donja, plus plombirni zatik - kom 1</t>
    </r>
  </si>
  <si>
    <t>3 polno podnožje (izolirana pruga), veličina 160A, zaštitni poklopac - kom 4</t>
  </si>
  <si>
    <t>rastalni visokouč. uložak osigurača, gL-gG 35A - kom 3</t>
  </si>
  <si>
    <t>isto, samo gL-gG 25A - kom 12</t>
  </si>
  <si>
    <t>svjetiljka "žaba", IP44, zaštitno izolirana  kl. II, žarulja 230V, E27/40W - kom  1</t>
  </si>
  <si>
    <t>potporni izolator aralditni, 1 kV - kom 8</t>
  </si>
  <si>
    <t>bakar plosnati ECu 25x5 mm - m 1,2</t>
  </si>
  <si>
    <t>PVC kanal 80x60, sivi - m 1,5</t>
  </si>
  <si>
    <t>samoljepljivi natpisi upravljačkih krugova, printano na PC - kom 6</t>
  </si>
  <si>
    <t>natpisne PVC pločice na kabelima i vratima, gravirano - kom 6</t>
  </si>
  <si>
    <t>oprema zaštite na radu: sheme, oznaka opasnosti, oznaka zaštite od indirektnog dodira, sve oznake po shemi i dr.</t>
  </si>
  <si>
    <r>
      <rPr>
        <sz val="10"/>
        <rFont val="Arial"/>
        <family val="2"/>
        <charset val="238"/>
      </rPr>
      <t>sitni materijal: spojevi P/F i P/F-Y 16, 10 i 1,5 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stopice,  vijčani pribor, PVC vezice, nosači DIN 35, i dr.</t>
    </r>
  </si>
  <si>
    <t>Komplet OJR</t>
  </si>
  <si>
    <t>25.</t>
  </si>
  <si>
    <t>Ispitivanje ormarića i izdavanje atesta, komplet.</t>
  </si>
  <si>
    <t>Snimanje postojeće trase električnih instalacija,  tragačem kabela s ton generatorom, te obilježavanje trase (piketi, boja) u zoni radova.</t>
  </si>
  <si>
    <t>Ispitivanje otpora izolacije i pronalaženje mjesta kvara uporabom "mjernih kola" s izdavanjem atesta od strane ovlaštene ustanove.</t>
  </si>
  <si>
    <t>Električna mjerenja od strane ovlaštene ustanove s izdavanjem izvješća (atesta), kako slijedi:</t>
  </si>
  <si>
    <t>neprekidnost zaštitnog vodića, te glavnog i dodatnog vodiča za izjednačenje potencijala</t>
  </si>
  <si>
    <t>otpor uzemljenja</t>
  </si>
  <si>
    <t>otpro izolacije</t>
  </si>
  <si>
    <t>zaštita od indirektnog dodira</t>
  </si>
  <si>
    <t xml:space="preserve">  </t>
  </si>
  <si>
    <t>U cijenu uračunati i otspajanje i ponovno spajanje priključnica.</t>
  </si>
  <si>
    <t>Obračun po rasvjetnom stupu i svjetiljci.</t>
  </si>
  <si>
    <t>26.</t>
  </si>
  <si>
    <t>Norma sat elektromontera za rad na nepredviđenim radovima.</t>
  </si>
  <si>
    <t>h</t>
  </si>
  <si>
    <t>27.</t>
  </si>
  <si>
    <t>Cijena korištenja autoplatforme (korpe) 16m, za nepredviđene radove.</t>
  </si>
  <si>
    <t>28.</t>
  </si>
  <si>
    <t>Cijena korištenja radnog stroja (bagera), za iskope kanala i građevinskih jama za nepredviđene radove.</t>
  </si>
  <si>
    <t>UKUPNO INTERVENTNO ODRŽAVANJE</t>
  </si>
  <si>
    <t>REKAPITULACIJA</t>
  </si>
  <si>
    <t>REDOVNO ODRŽAVANJE JAVNE RASVJETE</t>
  </si>
  <si>
    <t>UKUPNO:</t>
  </si>
  <si>
    <t>PDV 25% :</t>
  </si>
  <si>
    <t>SVEUKUPNO:</t>
  </si>
  <si>
    <t xml:space="preserve"> </t>
  </si>
  <si>
    <t>2026-2027</t>
  </si>
  <si>
    <t>88-JN-05-25</t>
  </si>
  <si>
    <t>Ravna kabelska spojnica 0.6/1 kV, za podzemni spoj kabela izoliranih umjetnom masom, spajanje prešanim spojnim čahurama za presjeke vodića 6-25 mm2, kao tip RAYCHEM ili jednakovrijedno_________________(dopisati)</t>
  </si>
  <si>
    <t>Čelični pocinčani cjevasti rasvjetni stup,konusnog oblika s temejlnom pločom , otpornost prema vjetru: zona 3 (jaka bura), sa velikim otvorom za priključnu kutiju, uključivo temeljni vijci kao tip PALICAMPION ili jednakovrijedno________________(dopisati)</t>
  </si>
  <si>
    <t>Aluminijski stup  visine  5 m,Ø120 s temeljnom pločom, temeljni vijci, razdjelnik komplet, kao tip Disano 1508 ili jednakovrijedno_______________(dopisati)</t>
  </si>
  <si>
    <t>tip SB 200/9 (ex N9) "TEHNOBETON" ili jednakovrijedno_______________(dopisati)</t>
  </si>
  <si>
    <t>tip SB 650/9n (ex K9) "TEHNOBETON" ili jednakovrijedno______________(dopisati)</t>
  </si>
  <si>
    <t>Dobava i ugradnja dekorirane rasvjetne armature tip LOTUS UCRA312 RAVEL ili jednakovrijedno_____________, komplet sa ugradnjom žarulje MH 100W te spajanjem i puštanjem u rad.</t>
  </si>
  <si>
    <t>Demontaža oštećenih ili dotrajalih stupova uključujući i rasvjetno tijelo te predaja otpada ovlaštenoj osobi</t>
  </si>
  <si>
    <t>samostojeći ormar kao SCHRACK, tip PLA-ZTR, ili jednakovrijedno________________zaštitno izoliran-kl.II, IP44, mjere 1000x750x320 mm, PL100734 - kom 1</t>
  </si>
  <si>
    <t>razdjelnik prigradni, 24 modula, kao SCHRACK, tip AVS 2.24,ili jednakovrijedno______________ BK040022, 275x345x80, IP20, stezaljke N i PE - kom 1</t>
  </si>
  <si>
    <t>slijepi poklopci praznih modula, SCHRACK, tip BB GE, BK004100 ili jednakovrijedno______________ - kom 1</t>
  </si>
  <si>
    <t>preklopka 1-0-2, SCHRACK, tip 20A/1-0-2/1P SMA, IN086120 ili jednakovrijedno____________ - kom 1</t>
  </si>
  <si>
    <t>sklopka 0-1, SCHRACK, tip 20A/0-1/1P SMA, IN085120  ili jednakovrijedno____________ - kom 1</t>
  </si>
  <si>
    <t>sklopnik, SCHRACK, tip R63-40 230, BZ326444, ili jednakovrijedno____________  glavni kontakti 63A, 4 NO, svitak 230V, 50Hz - kom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</si>
</sst>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#,##0.00\ _k_n"/>
    <numFmt numFmtId="166" formatCode="#,##0.00&quot; kn&quot;"/>
    <numFmt numFmtId="167" formatCode="#,##0.00\ [$€-41A]"/>
    <numFmt numFmtId="168" formatCode="_-* #,##0.00\ _k_n_-;\-* #,##0.00\ _k_n_-;_-* \-??\ _k_n_-;_-@_-"/>
    <numFmt numFmtId="169" formatCode="_-* #,##0.00&quot; kn&quot;_-;\-* #,##0.00&quot; kn&quot;_-;_-* \-??&quot; kn&quot;_-;_-@_-"/>
    <numFmt numFmtId="172" formatCode="_-* #,##0.00\ [$kn-41A]_-;\-* #,##0.00\ [$kn-41A]_-;_-* \-??\ [$kn-41A]_-;_-@_-"/>
  </numFmts>
  <fonts count="44">
    <font>
      <sz val="10"/>
      <name val="Arial"/>
      <charset val="238"/>
    </font>
    <font>
      <sz val="10"/>
      <name val="Arial"/>
      <charset val="238"/>
    </font>
    <font>
      <sz val="11"/>
      <color rgb="FF000000"/>
      <name val="Calibri"/>
      <family val="2"/>
      <charset val="238"/>
    </font>
    <font>
      <sz val="11"/>
      <color rgb="FF008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8"/>
      <color rgb="FF003366"/>
      <name val="Cambria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name val="7_Futura"/>
      <charset val="1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name val="Arial"/>
      <charset val="204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1"/>
    </font>
    <font>
      <sz val="11"/>
      <name val="Arial"/>
      <charset val="204"/>
    </font>
    <font>
      <sz val="10"/>
      <name val="Times New Roman"/>
      <family val="1"/>
      <charset val="238"/>
    </font>
    <font>
      <sz val="8"/>
      <name val="Times New Roman"/>
      <family val="1"/>
      <charset val="1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i/>
      <sz val="10"/>
      <color rgb="FF0070C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ptos Narrow"/>
      <family val="2"/>
      <charset val="1"/>
    </font>
    <font>
      <b/>
      <i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6EFCE"/>
      </patternFill>
    </fill>
    <fill>
      <patternFill patternType="solid">
        <fgColor rgb="FFC6EFCE"/>
        <bgColor rgb="FFCCFFCC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9">
    <xf numFmtId="0" fontId="0" fillId="0" borderId="0"/>
    <xf numFmtId="168" fontId="1" fillId="0" borderId="0" applyBorder="0" applyProtection="0"/>
    <xf numFmtId="0" fontId="2" fillId="2" borderId="0" applyBorder="0" applyProtection="0"/>
    <xf numFmtId="0" fontId="1" fillId="3" borderId="1" applyProtection="0"/>
    <xf numFmtId="0" fontId="3" fillId="4" borderId="0" applyBorder="0" applyProtection="0"/>
    <xf numFmtId="0" fontId="4" fillId="5" borderId="0" applyBorder="0" applyProtection="0"/>
    <xf numFmtId="0" fontId="5" fillId="6" borderId="2" applyProtection="0"/>
    <xf numFmtId="0" fontId="6" fillId="0" borderId="0" applyBorder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1" fillId="0" borderId="0" applyBorder="0" applyProtection="0"/>
    <xf numFmtId="164" fontId="1" fillId="0" borderId="0" applyBorder="0" applyProtection="0"/>
  </cellStyleXfs>
  <cellXfs count="173">
    <xf numFmtId="0" fontId="0" fillId="0" borderId="0" xfId="0"/>
    <xf numFmtId="0" fontId="40" fillId="0" borderId="0" xfId="0" applyFont="1" applyAlignment="1">
      <alignment horizontal="center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24" fillId="0" borderId="0" xfId="0" applyFont="1" applyAlignment="1">
      <alignment horizontal="justify" vertical="top"/>
    </xf>
    <xf numFmtId="0" fontId="14" fillId="0" borderId="0" xfId="14" applyFont="1" applyAlignment="1">
      <alignment horizontal="center" vertical="center" wrapText="1"/>
    </xf>
    <xf numFmtId="0" fontId="12" fillId="0" borderId="0" xfId="14" applyFont="1"/>
    <xf numFmtId="0" fontId="13" fillId="0" borderId="0" xfId="14" applyFont="1"/>
    <xf numFmtId="0" fontId="14" fillId="0" borderId="0" xfId="14" applyFont="1" applyAlignment="1">
      <alignment horizontal="right"/>
    </xf>
    <xf numFmtId="0" fontId="15" fillId="0" borderId="0" xfId="14" applyFont="1"/>
    <xf numFmtId="0" fontId="10" fillId="0" borderId="0" xfId="14" applyFont="1"/>
    <xf numFmtId="0" fontId="16" fillId="0" borderId="0" xfId="14" applyFont="1"/>
    <xf numFmtId="0" fontId="17" fillId="0" borderId="0" xfId="14" applyFont="1"/>
    <xf numFmtId="0" fontId="18" fillId="0" borderId="0" xfId="14" applyFont="1"/>
    <xf numFmtId="49" fontId="19" fillId="0" borderId="0" xfId="14" applyNumberFormat="1" applyFont="1"/>
    <xf numFmtId="49" fontId="13" fillId="0" borderId="0" xfId="14" applyNumberFormat="1" applyFont="1"/>
    <xf numFmtId="0" fontId="13" fillId="0" borderId="3" xfId="14" applyFont="1" applyBorder="1"/>
    <xf numFmtId="0" fontId="13" fillId="0" borderId="0" xfId="14" applyFont="1" applyAlignment="1">
      <alignment horizontal="center"/>
    </xf>
    <xf numFmtId="165" fontId="13" fillId="0" borderId="0" xfId="14" applyNumberFormat="1" applyFont="1"/>
    <xf numFmtId="166" fontId="13" fillId="0" borderId="0" xfId="14" applyNumberFormat="1" applyFont="1"/>
    <xf numFmtId="0" fontId="20" fillId="0" borderId="0" xfId="14" applyFont="1"/>
    <xf numFmtId="165" fontId="21" fillId="0" borderId="0" xfId="14" applyNumberFormat="1" applyFont="1"/>
    <xf numFmtId="167" fontId="21" fillId="0" borderId="0" xfId="14" applyNumberFormat="1" applyFont="1"/>
    <xf numFmtId="0" fontId="20" fillId="0" borderId="3" xfId="14" applyFont="1" applyBorder="1"/>
    <xf numFmtId="165" fontId="21" fillId="0" borderId="3" xfId="14" applyNumberFormat="1" applyFont="1" applyBorder="1"/>
    <xf numFmtId="167" fontId="21" fillId="0" borderId="3" xfId="14" applyNumberFormat="1" applyFont="1" applyBorder="1"/>
    <xf numFmtId="167" fontId="13" fillId="0" borderId="0" xfId="14" applyNumberFormat="1" applyFont="1"/>
    <xf numFmtId="0" fontId="22" fillId="0" borderId="0" xfId="14" applyFont="1"/>
    <xf numFmtId="0" fontId="23" fillId="0" borderId="0" xfId="14" applyFont="1"/>
    <xf numFmtId="165" fontId="23" fillId="0" borderId="0" xfId="14" applyNumberFormat="1" applyFont="1"/>
    <xf numFmtId="167" fontId="23" fillId="0" borderId="0" xfId="14" applyNumberFormat="1" applyFont="1"/>
    <xf numFmtId="0" fontId="24" fillId="0" borderId="0" xfId="14" applyFont="1"/>
    <xf numFmtId="165" fontId="13" fillId="0" borderId="3" xfId="14" applyNumberFormat="1" applyFont="1" applyBorder="1"/>
    <xf numFmtId="166" fontId="13" fillId="0" borderId="3" xfId="14" applyNumberFormat="1" applyFont="1" applyBorder="1"/>
    <xf numFmtId="0" fontId="25" fillId="0" borderId="0" xfId="14" applyFont="1"/>
    <xf numFmtId="0" fontId="25" fillId="0" borderId="0" xfId="14" applyFont="1" applyAlignment="1">
      <alignment horizontal="left"/>
    </xf>
    <xf numFmtId="0" fontId="19" fillId="0" borderId="0" xfId="14" applyFont="1"/>
    <xf numFmtId="0" fontId="26" fillId="0" borderId="0" xfId="14" applyFont="1"/>
    <xf numFmtId="0" fontId="27" fillId="0" borderId="0" xfId="14" applyFont="1"/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0" fontId="8" fillId="0" borderId="0" xfId="0" applyFont="1"/>
    <xf numFmtId="49" fontId="24" fillId="0" borderId="0" xfId="0" applyNumberFormat="1" applyFont="1" applyAlignment="1">
      <alignment horizontal="left" vertical="top"/>
    </xf>
    <xf numFmtId="0" fontId="24" fillId="0" borderId="0" xfId="0" applyFont="1" applyAlignment="1">
      <alignment vertical="top"/>
    </xf>
    <xf numFmtId="0" fontId="24" fillId="0" borderId="0" xfId="0" applyFont="1"/>
    <xf numFmtId="167" fontId="24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justify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justify" wrapText="1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center" wrapText="1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167" fontId="8" fillId="0" borderId="0" xfId="1" applyNumberFormat="1" applyFont="1" applyBorder="1" applyAlignment="1" applyProtection="1">
      <alignment horizontal="center"/>
    </xf>
    <xf numFmtId="49" fontId="31" fillId="0" borderId="0" xfId="0" applyNumberFormat="1" applyFont="1" applyAlignment="1">
      <alignment horizontal="left" vertical="top"/>
    </xf>
    <xf numFmtId="0" fontId="31" fillId="0" borderId="0" xfId="0" applyFont="1" applyAlignment="1">
      <alignment vertical="top"/>
    </xf>
    <xf numFmtId="0" fontId="31" fillId="0" borderId="0" xfId="0" applyFont="1"/>
    <xf numFmtId="166" fontId="28" fillId="0" borderId="0" xfId="0" applyNumberFormat="1" applyFont="1"/>
    <xf numFmtId="167" fontId="32" fillId="0" borderId="0" xfId="0" applyNumberFormat="1" applyFont="1"/>
    <xf numFmtId="167" fontId="32" fillId="0" borderId="0" xfId="0" applyNumberFormat="1" applyFont="1" applyAlignment="1">
      <alignment horizontal="center"/>
    </xf>
    <xf numFmtId="0" fontId="33" fillId="0" borderId="0" xfId="0" applyFont="1"/>
    <xf numFmtId="49" fontId="8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/>
    </xf>
    <xf numFmtId="166" fontId="28" fillId="0" borderId="3" xfId="0" applyNumberFormat="1" applyFont="1" applyBorder="1" applyAlignment="1">
      <alignment horizontal="center"/>
    </xf>
    <xf numFmtId="167" fontId="31" fillId="0" borderId="3" xfId="0" applyNumberFormat="1" applyFont="1" applyBorder="1" applyAlignment="1">
      <alignment horizontal="center"/>
    </xf>
    <xf numFmtId="167" fontId="8" fillId="0" borderId="3" xfId="0" applyNumberFormat="1" applyFont="1" applyBorder="1"/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 wrapText="1"/>
    </xf>
    <xf numFmtId="167" fontId="3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24" fillId="0" borderId="0" xfId="0" applyNumberFormat="1" applyFont="1"/>
    <xf numFmtId="169" fontId="36" fillId="0" borderId="0" xfId="0" applyNumberFormat="1" applyFont="1"/>
    <xf numFmtId="169" fontId="24" fillId="0" borderId="0" xfId="0" applyNumberFormat="1" applyFont="1"/>
    <xf numFmtId="167" fontId="8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166" fontId="28" fillId="0" borderId="0" xfId="0" applyNumberFormat="1" applyFont="1" applyAlignment="1">
      <alignment horizontal="right"/>
    </xf>
    <xf numFmtId="167" fontId="33" fillId="0" borderId="0" xfId="0" applyNumberFormat="1" applyFont="1" applyAlignment="1">
      <alignment horizontal="center"/>
    </xf>
    <xf numFmtId="4" fontId="33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justify" vertical="top" wrapText="1"/>
    </xf>
    <xf numFmtId="49" fontId="8" fillId="0" borderId="0" xfId="0" applyNumberFormat="1" applyFont="1" applyAlignment="1">
      <alignment horizontal="justify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49" fontId="8" fillId="0" borderId="0" xfId="0" applyNumberFormat="1" applyFont="1"/>
    <xf numFmtId="49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/>
    </xf>
    <xf numFmtId="0" fontId="32" fillId="0" borderId="0" xfId="0" applyFont="1"/>
    <xf numFmtId="49" fontId="32" fillId="0" borderId="0" xfId="0" applyNumberFormat="1" applyFont="1" applyAlignment="1">
      <alignment horizontal="left" vertical="top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justify" vertical="center" wrapText="1"/>
    </xf>
    <xf numFmtId="0" fontId="32" fillId="0" borderId="0" xfId="0" applyFont="1" applyAlignment="1">
      <alignment horizontal="center"/>
    </xf>
    <xf numFmtId="49" fontId="8" fillId="0" borderId="0" xfId="0" applyNumberFormat="1" applyFont="1" applyAlignment="1">
      <alignment horizontal="justify" vertical="top" wrapText="1"/>
    </xf>
    <xf numFmtId="49" fontId="8" fillId="0" borderId="0" xfId="13" applyNumberFormat="1" applyAlignment="1">
      <alignment horizontal="left" vertical="top"/>
    </xf>
    <xf numFmtId="0" fontId="8" fillId="0" borderId="0" xfId="13" applyAlignment="1">
      <alignment vertical="top"/>
    </xf>
    <xf numFmtId="49" fontId="8" fillId="0" borderId="0" xfId="13" applyNumberFormat="1" applyAlignment="1">
      <alignment horizontal="justify" vertical="center" wrapText="1"/>
    </xf>
    <xf numFmtId="0" fontId="8" fillId="0" borderId="0" xfId="13" applyAlignment="1">
      <alignment horizontal="center"/>
    </xf>
    <xf numFmtId="166" fontId="29" fillId="0" borderId="0" xfId="13" applyNumberFormat="1" applyFont="1" applyAlignment="1">
      <alignment horizontal="center"/>
    </xf>
    <xf numFmtId="167" fontId="8" fillId="0" borderId="0" xfId="13" applyNumberFormat="1" applyAlignment="1">
      <alignment horizontal="center"/>
    </xf>
    <xf numFmtId="167" fontId="8" fillId="0" borderId="0" xfId="13" applyNumberFormat="1"/>
    <xf numFmtId="0" fontId="8" fillId="0" borderId="0" xfId="13"/>
    <xf numFmtId="49" fontId="33" fillId="0" borderId="0" xfId="0" applyNumberFormat="1" applyFont="1" applyAlignment="1">
      <alignment horizontal="left" vertical="top"/>
    </xf>
    <xf numFmtId="49" fontId="33" fillId="0" borderId="0" xfId="0" applyNumberFormat="1" applyFont="1" applyAlignment="1">
      <alignment vertical="top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/>
    </xf>
    <xf numFmtId="167" fontId="33" fillId="0" borderId="0" xfId="0" applyNumberFormat="1" applyFont="1"/>
    <xf numFmtId="0" fontId="8" fillId="0" borderId="0" xfId="0" applyFont="1" applyAlignment="1">
      <alignment horizontal="left" vertical="top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vertical="top"/>
    </xf>
    <xf numFmtId="49" fontId="33" fillId="0" borderId="0" xfId="0" applyNumberFormat="1" applyFont="1" applyAlignment="1">
      <alignment horizontal="justify" vertical="center" wrapText="1"/>
    </xf>
    <xf numFmtId="166" fontId="38" fillId="0" borderId="0" xfId="0" applyNumberFormat="1" applyFont="1" applyAlignment="1">
      <alignment horizontal="center"/>
    </xf>
    <xf numFmtId="0" fontId="8" fillId="0" borderId="0" xfId="0" applyFont="1" applyAlignment="1">
      <alignment horizontal="right" wrapText="1"/>
    </xf>
    <xf numFmtId="0" fontId="33" fillId="0" borderId="0" xfId="0" applyFont="1" applyAlignment="1">
      <alignment horizontal="justify" vertical="center" wrapText="1"/>
    </xf>
    <xf numFmtId="49" fontId="8" fillId="0" borderId="3" xfId="0" applyNumberFormat="1" applyFont="1" applyBorder="1" applyAlignment="1">
      <alignment horizontal="justify" vertical="center" wrapText="1"/>
    </xf>
    <xf numFmtId="166" fontId="29" fillId="0" borderId="3" xfId="0" applyNumberFormat="1" applyFont="1" applyBorder="1" applyAlignment="1">
      <alignment horizontal="center"/>
    </xf>
    <xf numFmtId="49" fontId="24" fillId="0" borderId="0" xfId="0" applyNumberFormat="1" applyFont="1" applyAlignment="1">
      <alignment horizontal="justify" vertical="center" wrapText="1"/>
    </xf>
    <xf numFmtId="169" fontId="24" fillId="0" borderId="0" xfId="0" applyNumberFormat="1" applyFont="1" applyAlignment="1">
      <alignment horizontal="center"/>
    </xf>
    <xf numFmtId="166" fontId="39" fillId="0" borderId="0" xfId="0" applyNumberFormat="1" applyFont="1"/>
    <xf numFmtId="0" fontId="40" fillId="0" borderId="0" xfId="0" applyFont="1" applyAlignment="1">
      <alignment horizontal="center"/>
    </xf>
    <xf numFmtId="0" fontId="40" fillId="0" borderId="0" xfId="0" applyFont="1"/>
    <xf numFmtId="0" fontId="41" fillId="0" borderId="0" xfId="0" applyFont="1" applyAlignment="1">
      <alignment horizontal="left" vertical="top"/>
    </xf>
    <xf numFmtId="0" fontId="41" fillId="0" borderId="0" xfId="0" applyFont="1"/>
    <xf numFmtId="0" fontId="41" fillId="0" borderId="0" xfId="0" applyFont="1" applyAlignment="1">
      <alignment horizontal="center"/>
    </xf>
    <xf numFmtId="166" fontId="41" fillId="0" borderId="0" xfId="0" applyNumberFormat="1" applyFont="1"/>
    <xf numFmtId="0" fontId="42" fillId="0" borderId="0" xfId="0" applyFont="1"/>
    <xf numFmtId="166" fontId="43" fillId="0" borderId="0" xfId="0" applyNumberFormat="1" applyFont="1" applyAlignment="1">
      <alignment horizontal="center"/>
    </xf>
    <xf numFmtId="166" fontId="41" fillId="0" borderId="0" xfId="0" applyNumberFormat="1" applyFont="1" applyAlignment="1">
      <alignment horizontal="center"/>
    </xf>
    <xf numFmtId="9" fontId="43" fillId="0" borderId="0" xfId="0" applyNumberFormat="1" applyFont="1" applyAlignment="1">
      <alignment horizontal="center"/>
    </xf>
    <xf numFmtId="0" fontId="43" fillId="0" borderId="0" xfId="0" applyFont="1"/>
    <xf numFmtId="167" fontId="41" fillId="0" borderId="0" xfId="0" applyNumberFormat="1" applyFont="1"/>
    <xf numFmtId="169" fontId="41" fillId="0" borderId="0" xfId="0" applyNumberFormat="1" applyFont="1"/>
    <xf numFmtId="169" fontId="43" fillId="0" borderId="0" xfId="0" applyNumberFormat="1" applyFont="1"/>
    <xf numFmtId="172" fontId="43" fillId="0" borderId="0" xfId="0" applyNumberFormat="1" applyFont="1"/>
    <xf numFmtId="4" fontId="41" fillId="0" borderId="0" xfId="0" applyNumberFormat="1" applyFont="1"/>
    <xf numFmtId="4" fontId="43" fillId="0" borderId="0" xfId="0" applyNumberFormat="1" applyFont="1"/>
    <xf numFmtId="0" fontId="41" fillId="0" borderId="4" xfId="0" applyFont="1" applyBorder="1" applyAlignment="1">
      <alignment horizontal="left" vertical="top"/>
    </xf>
    <xf numFmtId="0" fontId="41" fillId="0" borderId="4" xfId="0" applyFont="1" applyBorder="1"/>
    <xf numFmtId="0" fontId="41" fillId="0" borderId="4" xfId="0" applyFont="1" applyBorder="1" applyAlignment="1">
      <alignment horizontal="center"/>
    </xf>
    <xf numFmtId="167" fontId="41" fillId="0" borderId="4" xfId="0" applyNumberFormat="1" applyFont="1" applyBorder="1"/>
    <xf numFmtId="169" fontId="41" fillId="0" borderId="4" xfId="0" applyNumberFormat="1" applyFont="1" applyBorder="1"/>
    <xf numFmtId="166" fontId="43" fillId="0" borderId="0" xfId="0" applyNumberFormat="1" applyFont="1"/>
    <xf numFmtId="0" fontId="0" fillId="0" borderId="0" xfId="0" applyAlignment="1">
      <alignment horizontal="left" vertical="top" wrapText="1"/>
    </xf>
    <xf numFmtId="4" fontId="24" fillId="0" borderId="0" xfId="0" applyNumberFormat="1" applyFont="1" applyAlignment="1">
      <alignment wrapText="1"/>
    </xf>
    <xf numFmtId="4" fontId="24" fillId="0" borderId="0" xfId="0" applyNumberFormat="1" applyFont="1" applyAlignment="1">
      <alignment horizontal="center"/>
    </xf>
  </cellXfs>
  <cellStyles count="19">
    <cellStyle name="40% - Naglasak1" xfId="2" xr:uid="{00000000-0005-0000-0000-000006000000}"/>
    <cellStyle name="Bilješka" xfId="3" xr:uid="{00000000-0005-0000-0000-000007000000}"/>
    <cellStyle name="Dobro" xfId="4" xr:uid="{00000000-0005-0000-0000-000008000000}"/>
    <cellStyle name="Good 1" xfId="5" xr:uid="{00000000-0005-0000-0000-000009000000}"/>
    <cellStyle name="Izlaz" xfId="6" xr:uid="{00000000-0005-0000-0000-00000A000000}"/>
    <cellStyle name="Naslov" xfId="7" xr:uid="{00000000-0005-0000-0000-00000B000000}"/>
    <cellStyle name="Navadno" xfId="0" builtinId="0"/>
    <cellStyle name="Normal 13" xfId="8" xr:uid="{00000000-0005-0000-0000-00000C000000}"/>
    <cellStyle name="Normal 13 2" xfId="9" xr:uid="{00000000-0005-0000-0000-00000D000000}"/>
    <cellStyle name="Normal 2" xfId="10" xr:uid="{00000000-0005-0000-0000-00000E000000}"/>
    <cellStyle name="Normalno 12" xfId="11" xr:uid="{00000000-0005-0000-0000-00000F000000}"/>
    <cellStyle name="Normalno 2" xfId="12" xr:uid="{00000000-0005-0000-0000-000010000000}"/>
    <cellStyle name="Normalno 2 2" xfId="13" xr:uid="{00000000-0005-0000-0000-000011000000}"/>
    <cellStyle name="Normalno 5" xfId="14" xr:uid="{00000000-0005-0000-0000-000012000000}"/>
    <cellStyle name="Normalno 8 2" xfId="15" xr:uid="{00000000-0005-0000-0000-000013000000}"/>
    <cellStyle name="Obično_Račun-Jednostavan" xfId="16" xr:uid="{00000000-0005-0000-0000-000014000000}"/>
    <cellStyle name="Tekst upozorenja" xfId="17" xr:uid="{00000000-0005-0000-0000-000015000000}"/>
    <cellStyle name="Vejica" xfId="1" builtinId="3"/>
    <cellStyle name="Zarez 2" xfId="18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6EFCE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2972520</xdr:colOff>
      <xdr:row>1</xdr:row>
      <xdr:rowOff>38160</xdr:rowOff>
    </xdr:from>
    <xdr:to>
      <xdr:col>2</xdr:col>
      <xdr:colOff>3155040</xdr:colOff>
      <xdr:row>2</xdr:row>
      <xdr:rowOff>139680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56440" y="266760"/>
          <a:ext cx="182520" cy="263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8"/>
  <sheetViews>
    <sheetView zoomScaleNormal="100" workbookViewId="0">
      <selection activeCell="F25" sqref="F25"/>
    </sheetView>
  </sheetViews>
  <sheetFormatPr defaultColWidth="9.140625" defaultRowHeight="12.75"/>
  <cols>
    <col min="1" max="2" width="9.140625" style="12"/>
    <col min="3" max="4" width="9.28515625" style="12" customWidth="1"/>
    <col min="5" max="5" width="2.7109375" style="12" customWidth="1"/>
    <col min="6" max="6" width="15" style="12" customWidth="1"/>
    <col min="7" max="7" width="13.85546875" style="12" customWidth="1"/>
    <col min="8" max="8" width="16.7109375" style="12" customWidth="1"/>
    <col min="9" max="9" width="4.28515625" style="12" customWidth="1"/>
    <col min="10" max="258" width="9.140625" style="12"/>
    <col min="259" max="260" width="9.28515625" style="12" customWidth="1"/>
    <col min="261" max="261" width="2.7109375" style="12" customWidth="1"/>
    <col min="262" max="262" width="15" style="12" customWidth="1"/>
    <col min="263" max="263" width="13.85546875" style="12" customWidth="1"/>
    <col min="264" max="264" width="16.7109375" style="12" customWidth="1"/>
    <col min="265" max="265" width="4.28515625" style="12" customWidth="1"/>
    <col min="266" max="514" width="9.140625" style="12"/>
    <col min="515" max="516" width="9.28515625" style="12" customWidth="1"/>
    <col min="517" max="517" width="2.7109375" style="12" customWidth="1"/>
    <col min="518" max="518" width="15" style="12" customWidth="1"/>
    <col min="519" max="519" width="13.85546875" style="12" customWidth="1"/>
    <col min="520" max="520" width="16.7109375" style="12" customWidth="1"/>
    <col min="521" max="521" width="4.28515625" style="12" customWidth="1"/>
    <col min="522" max="770" width="9.140625" style="12"/>
    <col min="771" max="772" width="9.28515625" style="12" customWidth="1"/>
    <col min="773" max="773" width="2.7109375" style="12" customWidth="1"/>
    <col min="774" max="774" width="15" style="12" customWidth="1"/>
    <col min="775" max="775" width="13.85546875" style="12" customWidth="1"/>
    <col min="776" max="776" width="16.7109375" style="12" customWidth="1"/>
    <col min="777" max="777" width="4.28515625" style="12" customWidth="1"/>
    <col min="778" max="1024" width="9.140625" style="12"/>
  </cols>
  <sheetData>
    <row r="1" spans="1:9">
      <c r="A1" s="13"/>
      <c r="B1" s="13"/>
      <c r="C1" s="13"/>
      <c r="D1" s="13"/>
      <c r="E1" s="13"/>
      <c r="F1" s="13"/>
      <c r="G1" s="13"/>
      <c r="H1" s="13"/>
    </row>
    <row r="2" spans="1:9">
      <c r="A2" s="13"/>
      <c r="B2" s="13"/>
      <c r="C2" s="13"/>
      <c r="D2" s="13"/>
      <c r="E2" s="13"/>
      <c r="F2" s="13"/>
      <c r="G2" s="13"/>
      <c r="H2" s="13"/>
    </row>
    <row r="3" spans="1:9">
      <c r="A3" s="13"/>
      <c r="B3" s="13"/>
      <c r="C3" s="13"/>
      <c r="D3" s="13"/>
      <c r="E3" s="13"/>
      <c r="F3" s="13"/>
      <c r="G3" s="13"/>
      <c r="H3" s="13"/>
    </row>
    <row r="4" spans="1:9">
      <c r="A4" s="13"/>
      <c r="B4" s="13"/>
      <c r="C4" s="13"/>
      <c r="D4" s="13"/>
      <c r="E4" s="13"/>
      <c r="F4" s="13"/>
      <c r="G4" s="13"/>
      <c r="H4" s="13"/>
    </row>
    <row r="5" spans="1:9">
      <c r="A5" s="13"/>
      <c r="B5" s="13"/>
      <c r="C5" s="13"/>
      <c r="D5" s="13"/>
      <c r="E5" s="13"/>
      <c r="F5" s="13"/>
      <c r="G5" s="13"/>
      <c r="H5" s="13"/>
    </row>
    <row r="6" spans="1:9">
      <c r="A6" s="13"/>
      <c r="B6" s="13"/>
      <c r="C6" s="13"/>
      <c r="D6" s="13"/>
      <c r="E6" s="13"/>
      <c r="F6" s="13"/>
      <c r="G6" s="13"/>
      <c r="H6" s="13"/>
    </row>
    <row r="7" spans="1:9">
      <c r="A7" s="13"/>
      <c r="B7" s="13"/>
      <c r="C7" s="13"/>
      <c r="D7" s="13"/>
      <c r="E7" s="13"/>
      <c r="F7" s="13"/>
      <c r="G7" s="13"/>
      <c r="H7" s="13"/>
    </row>
    <row r="8" spans="1:9" ht="15.75">
      <c r="A8" s="13"/>
      <c r="B8" s="13"/>
      <c r="C8" s="13"/>
      <c r="D8" s="13"/>
      <c r="E8" s="13"/>
      <c r="F8" s="13"/>
      <c r="G8" s="13"/>
      <c r="H8" s="14"/>
    </row>
    <row r="9" spans="1:9" ht="15">
      <c r="A9" s="15"/>
      <c r="B9" s="16"/>
      <c r="C9" s="13"/>
      <c r="D9" s="13"/>
      <c r="E9" s="13"/>
      <c r="F9" s="13"/>
      <c r="G9" s="13"/>
      <c r="H9" s="13"/>
    </row>
    <row r="10" spans="1:9" s="19" customFormat="1" ht="15">
      <c r="A10" s="17"/>
      <c r="B10" s="18"/>
      <c r="C10" s="18"/>
      <c r="D10" s="18"/>
      <c r="E10" s="18"/>
      <c r="F10" s="18"/>
      <c r="G10" s="18"/>
      <c r="H10" s="18"/>
    </row>
    <row r="11" spans="1:9" ht="15" customHeight="1">
      <c r="A11" s="11" t="s">
        <v>0</v>
      </c>
      <c r="B11" s="11"/>
      <c r="C11" s="11"/>
      <c r="D11" s="11"/>
      <c r="E11" s="11"/>
      <c r="F11" s="11"/>
      <c r="G11" s="11"/>
      <c r="H11" s="11"/>
    </row>
    <row r="12" spans="1:9">
      <c r="A12" s="13"/>
      <c r="B12" s="13"/>
      <c r="C12" s="13"/>
      <c r="D12" s="13"/>
      <c r="E12" s="13"/>
      <c r="F12" s="13"/>
      <c r="G12" s="13"/>
      <c r="H12" s="13"/>
    </row>
    <row r="13" spans="1:9">
      <c r="A13" s="13"/>
      <c r="B13" s="13"/>
      <c r="C13" s="13"/>
      <c r="D13" s="13"/>
      <c r="E13" s="13"/>
      <c r="F13" s="13"/>
      <c r="G13" s="13"/>
      <c r="H13" s="13"/>
    </row>
    <row r="14" spans="1:9">
      <c r="A14" s="13" t="s">
        <v>1</v>
      </c>
      <c r="B14" s="13"/>
      <c r="C14" s="13"/>
      <c r="D14" s="13"/>
      <c r="E14" s="13"/>
      <c r="F14" s="13" t="s">
        <v>2</v>
      </c>
      <c r="G14" s="13"/>
      <c r="H14" s="13"/>
      <c r="I14" s="13"/>
    </row>
    <row r="15" spans="1:9">
      <c r="A15" s="13"/>
      <c r="B15" s="13"/>
      <c r="C15" s="13"/>
      <c r="D15" s="13"/>
      <c r="E15" s="13"/>
      <c r="F15" s="13" t="s">
        <v>3</v>
      </c>
      <c r="G15" s="13"/>
      <c r="H15" s="13" t="s">
        <v>338</v>
      </c>
      <c r="I15" s="13"/>
    </row>
    <row r="16" spans="1:9">
      <c r="A16" s="13"/>
      <c r="B16" s="13"/>
      <c r="C16" s="13"/>
      <c r="D16" s="13"/>
      <c r="E16" s="13"/>
      <c r="F16" s="20"/>
      <c r="G16" s="21"/>
      <c r="H16" s="21"/>
    </row>
    <row r="17" spans="1:9">
      <c r="A17" s="13"/>
      <c r="B17" s="13"/>
      <c r="C17" s="13"/>
      <c r="D17" s="13"/>
      <c r="E17" s="13"/>
      <c r="F17" s="20"/>
      <c r="G17" s="21"/>
      <c r="H17" s="21"/>
    </row>
    <row r="18" spans="1:9">
      <c r="A18" s="13"/>
      <c r="B18" s="13"/>
      <c r="C18" s="13"/>
      <c r="D18" s="13"/>
      <c r="E18" s="13"/>
      <c r="F18" s="21"/>
      <c r="G18" s="21"/>
      <c r="H18" s="21"/>
    </row>
    <row r="19" spans="1:9">
      <c r="A19" s="13" t="s">
        <v>4</v>
      </c>
      <c r="B19" s="13"/>
      <c r="C19" s="13"/>
      <c r="D19" s="13"/>
      <c r="E19" s="13"/>
      <c r="F19" s="13" t="s">
        <v>5</v>
      </c>
      <c r="G19" s="13"/>
      <c r="H19" s="13"/>
    </row>
    <row r="20" spans="1:9">
      <c r="A20" s="13"/>
      <c r="B20" s="13"/>
      <c r="C20" s="13"/>
      <c r="D20" s="13"/>
      <c r="E20" s="13"/>
      <c r="F20" s="13" t="s">
        <v>6</v>
      </c>
      <c r="G20" s="13"/>
      <c r="H20" s="13"/>
    </row>
    <row r="21" spans="1:9">
      <c r="A21" s="13"/>
      <c r="B21" s="13"/>
      <c r="C21" s="13"/>
      <c r="D21" s="13"/>
      <c r="E21" s="13"/>
      <c r="F21" s="13" t="s">
        <v>7</v>
      </c>
      <c r="G21" s="13"/>
      <c r="H21" s="13"/>
    </row>
    <row r="22" spans="1:9">
      <c r="A22" s="13"/>
      <c r="B22" s="13"/>
      <c r="C22" s="13"/>
      <c r="D22" s="13"/>
      <c r="E22" s="13"/>
      <c r="F22" s="13" t="s">
        <v>8</v>
      </c>
      <c r="G22" s="13"/>
      <c r="H22" s="13"/>
    </row>
    <row r="23" spans="1:9">
      <c r="A23" s="13"/>
      <c r="B23" s="13"/>
      <c r="C23" s="13"/>
      <c r="D23" s="13"/>
      <c r="E23" s="13"/>
      <c r="F23" s="13"/>
      <c r="G23" s="13"/>
      <c r="H23" s="13"/>
    </row>
    <row r="24" spans="1:9">
      <c r="A24" s="13"/>
      <c r="B24" s="13"/>
      <c r="C24" s="13"/>
      <c r="D24" s="13"/>
      <c r="E24" s="13"/>
      <c r="F24" s="13"/>
      <c r="G24" s="13"/>
      <c r="H24" s="13"/>
    </row>
    <row r="25" spans="1:9">
      <c r="A25" s="13" t="s">
        <v>9</v>
      </c>
      <c r="B25" s="13"/>
      <c r="C25" s="13"/>
      <c r="D25" s="13"/>
      <c r="E25" s="13"/>
      <c r="F25" s="13" t="s">
        <v>339</v>
      </c>
      <c r="G25" s="13"/>
      <c r="H25" s="13"/>
      <c r="I25" s="13"/>
    </row>
    <row r="26" spans="1:9">
      <c r="A26" s="13"/>
      <c r="B26" s="13"/>
      <c r="C26" s="13"/>
      <c r="D26" s="13"/>
      <c r="E26" s="13"/>
      <c r="F26" s="13"/>
      <c r="G26" s="13"/>
      <c r="H26" s="13"/>
    </row>
    <row r="27" spans="1:9">
      <c r="A27" s="22"/>
      <c r="B27" s="22"/>
      <c r="C27" s="22"/>
      <c r="D27" s="22"/>
      <c r="E27" s="22"/>
      <c r="F27" s="22"/>
      <c r="G27" s="22"/>
      <c r="H27" s="22"/>
    </row>
    <row r="28" spans="1:9">
      <c r="A28" s="13"/>
      <c r="B28" s="13"/>
      <c r="C28" s="13"/>
      <c r="D28" s="13"/>
      <c r="E28" s="13"/>
      <c r="F28" s="13"/>
      <c r="G28" s="13"/>
      <c r="H28" s="13"/>
    </row>
    <row r="29" spans="1:9">
      <c r="A29" s="13"/>
      <c r="B29" s="13"/>
      <c r="C29" s="13"/>
      <c r="D29" s="13"/>
      <c r="E29" s="13"/>
      <c r="F29" s="23"/>
      <c r="G29" s="23"/>
      <c r="H29" s="23"/>
    </row>
    <row r="30" spans="1:9">
      <c r="A30" s="13"/>
      <c r="B30" s="13"/>
      <c r="C30" s="13"/>
      <c r="D30" s="13"/>
      <c r="E30" s="13"/>
      <c r="F30" s="24"/>
      <c r="G30" s="24"/>
      <c r="H30" s="25"/>
    </row>
    <row r="31" spans="1:9">
      <c r="A31" s="26"/>
      <c r="B31" s="26"/>
      <c r="C31" s="26"/>
      <c r="D31" s="26"/>
      <c r="E31" s="13"/>
      <c r="F31" s="27"/>
      <c r="G31" s="27"/>
      <c r="H31" s="28"/>
    </row>
    <row r="32" spans="1:9">
      <c r="A32" s="26"/>
      <c r="B32" s="26"/>
      <c r="C32" s="26"/>
      <c r="D32" s="26"/>
      <c r="E32" s="13"/>
      <c r="F32" s="27"/>
      <c r="G32" s="27"/>
      <c r="H32" s="28"/>
    </row>
    <row r="33" spans="1:8">
      <c r="A33" s="26"/>
      <c r="B33" s="26"/>
      <c r="C33" s="26"/>
      <c r="D33" s="26"/>
      <c r="E33" s="13"/>
      <c r="F33" s="27"/>
      <c r="G33" s="27"/>
      <c r="H33" s="28"/>
    </row>
    <row r="34" spans="1:8">
      <c r="A34" s="26"/>
      <c r="B34" s="26"/>
      <c r="C34" s="26"/>
      <c r="D34" s="26"/>
      <c r="E34" s="13"/>
      <c r="F34" s="27"/>
      <c r="G34" s="27"/>
      <c r="H34" s="28"/>
    </row>
    <row r="35" spans="1:8">
      <c r="A35" s="26"/>
      <c r="B35" s="26"/>
      <c r="C35" s="26"/>
      <c r="D35" s="26"/>
      <c r="E35" s="13"/>
      <c r="F35" s="27"/>
      <c r="G35" s="27"/>
      <c r="H35" s="28"/>
    </row>
    <row r="36" spans="1:8">
      <c r="A36" s="26"/>
      <c r="B36" s="26"/>
      <c r="C36" s="26"/>
      <c r="D36" s="26"/>
      <c r="E36" s="13"/>
      <c r="F36" s="27"/>
      <c r="G36" s="27"/>
      <c r="H36" s="28"/>
    </row>
    <row r="37" spans="1:8">
      <c r="A37" s="29"/>
      <c r="B37" s="29"/>
      <c r="C37" s="29"/>
      <c r="D37" s="29"/>
      <c r="E37" s="22"/>
      <c r="F37" s="30"/>
      <c r="G37" s="30"/>
      <c r="H37" s="31"/>
    </row>
    <row r="38" spans="1:8">
      <c r="A38" s="26"/>
      <c r="B38" s="26"/>
      <c r="C38" s="26"/>
      <c r="D38" s="26"/>
      <c r="E38" s="13"/>
      <c r="F38" s="24"/>
      <c r="G38" s="24"/>
      <c r="H38" s="32"/>
    </row>
    <row r="39" spans="1:8" s="37" customFormat="1">
      <c r="A39" s="33"/>
      <c r="B39" s="33"/>
      <c r="C39" s="33"/>
      <c r="D39" s="33"/>
      <c r="E39" s="34"/>
      <c r="F39" s="35"/>
      <c r="G39" s="35"/>
      <c r="H39" s="36"/>
    </row>
    <row r="40" spans="1:8" s="37" customFormat="1">
      <c r="A40" s="33"/>
      <c r="B40" s="33"/>
      <c r="C40" s="33"/>
      <c r="D40" s="33"/>
      <c r="E40" s="34"/>
      <c r="F40" s="27"/>
      <c r="G40" s="27"/>
      <c r="H40" s="28"/>
    </row>
    <row r="41" spans="1:8">
      <c r="A41" s="22"/>
      <c r="B41" s="22"/>
      <c r="C41" s="22"/>
      <c r="D41" s="22"/>
      <c r="E41" s="22"/>
      <c r="F41" s="38"/>
      <c r="G41" s="38"/>
      <c r="H41" s="39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>
      <c r="A43" s="13"/>
      <c r="B43" s="13"/>
      <c r="C43" s="13"/>
      <c r="D43" s="13"/>
      <c r="E43" s="13"/>
      <c r="F43" s="13"/>
      <c r="G43" s="13"/>
      <c r="H43" s="13"/>
    </row>
    <row r="44" spans="1:8">
      <c r="A44" s="13"/>
      <c r="B44" s="13"/>
      <c r="C44" s="13"/>
      <c r="D44" s="13"/>
      <c r="E44" s="13"/>
      <c r="F44" s="13"/>
      <c r="G44" s="13"/>
      <c r="H44" s="13"/>
    </row>
    <row r="45" spans="1:8">
      <c r="A45" s="13"/>
      <c r="B45" s="13"/>
      <c r="C45" s="13"/>
      <c r="D45" s="13"/>
      <c r="E45" s="13"/>
      <c r="F45" s="13"/>
      <c r="G45" s="13"/>
      <c r="H45" s="13"/>
    </row>
    <row r="46" spans="1:8">
      <c r="A46" s="13"/>
      <c r="B46" s="13"/>
      <c r="C46" s="13"/>
      <c r="D46" s="13"/>
      <c r="E46" s="13"/>
      <c r="F46" s="13"/>
      <c r="G46" s="13"/>
      <c r="H46" s="13"/>
    </row>
    <row r="47" spans="1:8">
      <c r="A47" s="13"/>
      <c r="B47" s="13"/>
      <c r="C47" s="13"/>
      <c r="D47" s="13"/>
      <c r="E47" s="13"/>
      <c r="F47" s="13"/>
      <c r="G47" s="13"/>
      <c r="H47" s="13"/>
    </row>
    <row r="48" spans="1:8">
      <c r="A48" s="13"/>
      <c r="B48" s="13"/>
      <c r="C48" s="13"/>
      <c r="D48" s="13"/>
      <c r="E48" s="13"/>
      <c r="F48" s="13"/>
      <c r="G48" s="13"/>
      <c r="H48" s="13"/>
    </row>
    <row r="49" spans="1:9" ht="79.5" customHeight="1">
      <c r="A49" s="13"/>
      <c r="B49" s="13"/>
      <c r="C49" s="13"/>
      <c r="D49" s="13"/>
      <c r="E49" s="13"/>
      <c r="F49" s="13"/>
      <c r="G49" s="13"/>
      <c r="H49" s="13"/>
    </row>
    <row r="50" spans="1:9">
      <c r="A50" s="13"/>
      <c r="B50" s="13"/>
      <c r="C50" s="13"/>
      <c r="D50" s="13"/>
      <c r="E50" s="13"/>
      <c r="F50" s="13"/>
      <c r="G50" s="13"/>
      <c r="H50" s="13"/>
    </row>
    <row r="51" spans="1:9">
      <c r="A51" s="40"/>
      <c r="B51" s="41"/>
      <c r="C51" s="42"/>
      <c r="D51" s="42"/>
      <c r="E51" s="13"/>
      <c r="F51" s="13"/>
      <c r="G51" s="13"/>
      <c r="H51" s="13"/>
      <c r="I51" s="13"/>
    </row>
    <row r="52" spans="1:9" s="44" customFormat="1" ht="11.25">
      <c r="A52" s="40"/>
      <c r="B52" s="43"/>
      <c r="C52" s="43"/>
      <c r="D52" s="43"/>
      <c r="E52" s="26"/>
      <c r="F52" s="26"/>
      <c r="G52" s="26"/>
      <c r="H52" s="26"/>
      <c r="I52" s="26"/>
    </row>
    <row r="53" spans="1:9" s="44" customFormat="1" ht="11.25">
      <c r="A53" s="33"/>
      <c r="B53" s="26"/>
      <c r="C53" s="26"/>
      <c r="D53" s="26"/>
      <c r="E53" s="26"/>
      <c r="F53" s="26"/>
      <c r="G53" s="26"/>
      <c r="H53" s="26"/>
    </row>
    <row r="54" spans="1:9" s="44" customFormat="1" ht="11.25">
      <c r="A54" s="26"/>
      <c r="B54" s="26"/>
      <c r="C54" s="26"/>
      <c r="D54" s="26"/>
      <c r="E54" s="26"/>
      <c r="F54" s="26"/>
      <c r="G54" s="26"/>
      <c r="H54" s="26"/>
    </row>
    <row r="55" spans="1:9" s="44" customFormat="1" ht="11.25">
      <c r="A55" s="26"/>
      <c r="B55" s="26"/>
      <c r="C55" s="26"/>
      <c r="D55" s="26"/>
      <c r="E55" s="26"/>
      <c r="F55" s="26"/>
      <c r="G55" s="26"/>
      <c r="H55" s="26"/>
    </row>
    <row r="56" spans="1:9" s="44" customFormat="1" ht="11.25">
      <c r="A56" s="26"/>
      <c r="B56" s="26"/>
      <c r="C56" s="26"/>
      <c r="D56" s="26"/>
      <c r="E56" s="26"/>
      <c r="F56" s="26"/>
      <c r="G56" s="26"/>
      <c r="H56" s="26"/>
    </row>
    <row r="57" spans="1:9" s="44" customFormat="1" ht="11.25">
      <c r="A57" s="26"/>
      <c r="B57" s="26"/>
      <c r="C57" s="26"/>
      <c r="D57" s="26"/>
      <c r="E57" s="26"/>
      <c r="F57" s="26"/>
      <c r="G57" s="26"/>
      <c r="H57" s="26"/>
    </row>
    <row r="58" spans="1:9" s="44" customFormat="1" ht="11.25">
      <c r="A58" s="26"/>
      <c r="B58" s="26"/>
      <c r="C58" s="26"/>
      <c r="D58" s="26"/>
      <c r="E58" s="26"/>
      <c r="F58" s="26"/>
      <c r="G58" s="26"/>
      <c r="H58" s="26"/>
    </row>
  </sheetData>
  <mergeCells count="1">
    <mergeCell ref="A11:H1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74"/>
  <sheetViews>
    <sheetView tabSelected="1" topLeftCell="C1" zoomScale="120" zoomScaleNormal="120" workbookViewId="0">
      <selection activeCell="C375" sqref="A375:XFD377"/>
    </sheetView>
  </sheetViews>
  <sheetFormatPr defaultColWidth="9.140625" defaultRowHeight="12.75"/>
  <cols>
    <col min="1" max="1" width="5.5703125" style="45" customWidth="1"/>
    <col min="2" max="2" width="2.7109375" style="46" customWidth="1"/>
    <col min="3" max="3" width="50.42578125" style="47" customWidth="1"/>
    <col min="4" max="4" width="4.5703125" style="48" customWidth="1"/>
    <col min="5" max="5" width="5.42578125" style="48" customWidth="1"/>
    <col min="6" max="6" width="2.28515625" style="48" customWidth="1"/>
    <col min="7" max="7" width="5.140625" style="49" customWidth="1"/>
    <col min="8" max="8" width="11.5703125" style="50" customWidth="1"/>
    <col min="9" max="9" width="15.7109375" style="51" customWidth="1"/>
    <col min="10" max="10" width="15.140625" style="52" customWidth="1"/>
    <col min="11" max="11" width="12.85546875" style="52" customWidth="1"/>
    <col min="12" max="12" width="15.5703125" style="52" customWidth="1"/>
    <col min="13" max="13" width="15.7109375" style="52" customWidth="1"/>
    <col min="14" max="1024" width="9.140625" style="52"/>
  </cols>
  <sheetData>
    <row r="1" spans="1:13" s="55" customFormat="1" ht="18" customHeight="1">
      <c r="A1" s="53" t="s">
        <v>10</v>
      </c>
      <c r="B1" s="54"/>
      <c r="C1" s="10" t="s">
        <v>11</v>
      </c>
      <c r="D1" s="10"/>
      <c r="E1" s="10"/>
      <c r="F1" s="10"/>
      <c r="G1" s="10"/>
      <c r="H1" s="10"/>
      <c r="I1" s="10"/>
    </row>
    <row r="2" spans="1:13">
      <c r="H2" s="56" t="s">
        <v>12</v>
      </c>
    </row>
    <row r="3" spans="1:13">
      <c r="C3" s="57"/>
    </row>
    <row r="4" spans="1:13" ht="50.25" customHeight="1">
      <c r="A4" s="45" t="s">
        <v>10</v>
      </c>
      <c r="C4" s="58" t="s">
        <v>13</v>
      </c>
    </row>
    <row r="5" spans="1:13">
      <c r="B5" s="59" t="s">
        <v>14</v>
      </c>
      <c r="C5" s="58" t="s">
        <v>15</v>
      </c>
    </row>
    <row r="6" spans="1:13">
      <c r="B6" s="59" t="s">
        <v>14</v>
      </c>
      <c r="C6" s="60" t="s">
        <v>16</v>
      </c>
    </row>
    <row r="7" spans="1:13">
      <c r="C7" s="60" t="s">
        <v>17</v>
      </c>
      <c r="D7" s="48" t="s">
        <v>18</v>
      </c>
      <c r="E7" s="48">
        <v>500</v>
      </c>
      <c r="F7" s="48" t="s">
        <v>19</v>
      </c>
      <c r="I7" s="51">
        <f>E7*H7</f>
        <v>0</v>
      </c>
    </row>
    <row r="8" spans="1:13">
      <c r="C8" s="60"/>
    </row>
    <row r="9" spans="1:13" ht="38.25">
      <c r="A9" s="45" t="s">
        <v>20</v>
      </c>
      <c r="C9" s="61" t="s">
        <v>21</v>
      </c>
      <c r="K9" s="62"/>
      <c r="L9" s="62"/>
      <c r="M9" s="62"/>
    </row>
    <row r="10" spans="1:13">
      <c r="C10" s="63"/>
      <c r="K10" s="62"/>
      <c r="L10" s="62"/>
      <c r="M10" s="62"/>
    </row>
    <row r="11" spans="1:13">
      <c r="B11" s="48" t="s">
        <v>22</v>
      </c>
      <c r="C11" s="64" t="s">
        <v>23</v>
      </c>
      <c r="K11" s="62"/>
      <c r="L11" s="62"/>
      <c r="M11" s="62"/>
    </row>
    <row r="12" spans="1:13">
      <c r="B12" s="59" t="s">
        <v>14</v>
      </c>
      <c r="C12" s="65" t="s">
        <v>24</v>
      </c>
      <c r="K12" s="62"/>
      <c r="L12" s="62"/>
      <c r="M12" s="62"/>
    </row>
    <row r="13" spans="1:13">
      <c r="B13" s="59" t="s">
        <v>14</v>
      </c>
      <c r="C13" s="65" t="s">
        <v>25</v>
      </c>
      <c r="K13" s="62"/>
      <c r="L13" s="62"/>
      <c r="M13" s="62"/>
    </row>
    <row r="14" spans="1:13">
      <c r="B14" s="59" t="s">
        <v>14</v>
      </c>
      <c r="C14" s="66" t="s">
        <v>26</v>
      </c>
      <c r="K14" s="62"/>
      <c r="L14" s="62"/>
      <c r="M14" s="62"/>
    </row>
    <row r="15" spans="1:13">
      <c r="B15" s="59"/>
      <c r="C15" s="67"/>
      <c r="K15" s="62"/>
      <c r="L15" s="62"/>
      <c r="M15" s="62"/>
    </row>
    <row r="16" spans="1:13" ht="25.5">
      <c r="B16" s="68" t="s">
        <v>27</v>
      </c>
      <c r="C16" s="69" t="s">
        <v>28</v>
      </c>
      <c r="K16" s="62"/>
      <c r="L16" s="62"/>
      <c r="M16" s="62"/>
    </row>
    <row r="17" spans="2:13">
      <c r="B17" s="59" t="s">
        <v>14</v>
      </c>
      <c r="C17" s="69" t="s">
        <v>29</v>
      </c>
    </row>
    <row r="18" spans="2:13">
      <c r="B18" s="59" t="s">
        <v>14</v>
      </c>
      <c r="C18" s="69" t="s">
        <v>30</v>
      </c>
    </row>
    <row r="19" spans="2:13">
      <c r="B19" s="59" t="s">
        <v>14</v>
      </c>
      <c r="C19" s="69" t="s">
        <v>31</v>
      </c>
    </row>
    <row r="20" spans="2:13">
      <c r="B20" s="59" t="s">
        <v>14</v>
      </c>
      <c r="C20" s="69" t="s">
        <v>32</v>
      </c>
    </row>
    <row r="21" spans="2:13">
      <c r="B21" s="59" t="s">
        <v>14</v>
      </c>
      <c r="C21" s="69" t="s">
        <v>33</v>
      </c>
    </row>
    <row r="22" spans="2:13">
      <c r="C22" s="67"/>
    </row>
    <row r="23" spans="2:13">
      <c r="B23" s="68" t="s">
        <v>34</v>
      </c>
      <c r="C23" s="69" t="s">
        <v>35</v>
      </c>
    </row>
    <row r="24" spans="2:13">
      <c r="C24" s="69" t="s">
        <v>36</v>
      </c>
    </row>
    <row r="25" spans="2:13">
      <c r="B25" s="59" t="s">
        <v>14</v>
      </c>
      <c r="C25" s="69" t="s">
        <v>37</v>
      </c>
    </row>
    <row r="26" spans="2:13">
      <c r="B26" s="59" t="s">
        <v>14</v>
      </c>
      <c r="C26" s="69" t="s">
        <v>38</v>
      </c>
    </row>
    <row r="27" spans="2:13" ht="25.5" customHeight="1">
      <c r="B27" s="59" t="s">
        <v>14</v>
      </c>
      <c r="C27" s="69" t="s">
        <v>39</v>
      </c>
      <c r="K27" s="9"/>
      <c r="L27" s="9"/>
      <c r="M27" s="9"/>
    </row>
    <row r="28" spans="2:13">
      <c r="B28" s="59" t="s">
        <v>14</v>
      </c>
      <c r="C28" s="69" t="s">
        <v>40</v>
      </c>
      <c r="K28" s="9"/>
      <c r="L28" s="9"/>
      <c r="M28" s="9"/>
    </row>
    <row r="29" spans="2:13">
      <c r="B29" s="59" t="s">
        <v>14</v>
      </c>
      <c r="C29" s="69" t="s">
        <v>41</v>
      </c>
      <c r="K29" s="9"/>
      <c r="L29" s="9"/>
      <c r="M29" s="9"/>
    </row>
    <row r="30" spans="2:13">
      <c r="B30" s="59" t="s">
        <v>14</v>
      </c>
      <c r="C30" s="67" t="s">
        <v>42</v>
      </c>
      <c r="K30" s="9"/>
      <c r="L30" s="9"/>
      <c r="M30" s="9"/>
    </row>
    <row r="31" spans="2:13">
      <c r="B31" s="59"/>
      <c r="C31" s="67"/>
      <c r="K31" s="9"/>
      <c r="L31" s="9"/>
      <c r="M31" s="9"/>
    </row>
    <row r="32" spans="2:13">
      <c r="C32" s="67" t="s">
        <v>43</v>
      </c>
      <c r="D32" s="48" t="s">
        <v>44</v>
      </c>
      <c r="E32" s="48">
        <v>100</v>
      </c>
      <c r="F32" s="48" t="s">
        <v>19</v>
      </c>
      <c r="I32" s="51">
        <f>E32*H32</f>
        <v>0</v>
      </c>
      <c r="K32" s="9"/>
      <c r="L32" s="9"/>
      <c r="M32" s="9"/>
    </row>
    <row r="33" spans="1:3">
      <c r="C33" s="67"/>
    </row>
    <row r="34" spans="1:3" ht="38.25">
      <c r="A34" s="45" t="s">
        <v>45</v>
      </c>
      <c r="C34" s="66" t="s">
        <v>46</v>
      </c>
    </row>
    <row r="35" spans="1:3">
      <c r="C35" s="65"/>
    </row>
    <row r="36" spans="1:3" ht="25.5">
      <c r="B36" s="68" t="s">
        <v>22</v>
      </c>
      <c r="C36" s="66" t="s">
        <v>47</v>
      </c>
    </row>
    <row r="37" spans="1:3">
      <c r="B37" s="59" t="s">
        <v>14</v>
      </c>
      <c r="C37" s="65" t="s">
        <v>48</v>
      </c>
    </row>
    <row r="38" spans="1:3">
      <c r="B38" s="59" t="s">
        <v>14</v>
      </c>
      <c r="C38" s="65" t="s">
        <v>49</v>
      </c>
    </row>
    <row r="39" spans="1:3">
      <c r="B39" s="59" t="s">
        <v>14</v>
      </c>
      <c r="C39" s="65" t="s">
        <v>50</v>
      </c>
    </row>
    <row r="40" spans="1:3">
      <c r="B40" s="59" t="s">
        <v>14</v>
      </c>
      <c r="C40" s="65" t="s">
        <v>51</v>
      </c>
    </row>
    <row r="41" spans="1:3">
      <c r="B41" s="59" t="s">
        <v>14</v>
      </c>
      <c r="C41" s="65" t="s">
        <v>52</v>
      </c>
    </row>
    <row r="42" spans="1:3" ht="16.5" customHeight="1">
      <c r="B42" s="59" t="s">
        <v>14</v>
      </c>
      <c r="C42" s="65" t="s">
        <v>53</v>
      </c>
    </row>
    <row r="43" spans="1:3">
      <c r="B43" s="59" t="s">
        <v>14</v>
      </c>
      <c r="C43" s="65" t="s">
        <v>54</v>
      </c>
    </row>
    <row r="44" spans="1:3">
      <c r="C44" s="65"/>
    </row>
    <row r="45" spans="1:3">
      <c r="B45" s="68" t="s">
        <v>27</v>
      </c>
      <c r="C45" s="65" t="s">
        <v>55</v>
      </c>
    </row>
    <row r="46" spans="1:3">
      <c r="B46" s="59" t="s">
        <v>14</v>
      </c>
      <c r="C46" s="65" t="s">
        <v>56</v>
      </c>
    </row>
    <row r="47" spans="1:3">
      <c r="B47" s="59" t="s">
        <v>14</v>
      </c>
      <c r="C47" s="65" t="s">
        <v>57</v>
      </c>
    </row>
    <row r="48" spans="1:3" ht="12.75" customHeight="1">
      <c r="B48" s="59" t="s">
        <v>14</v>
      </c>
      <c r="C48" s="65" t="s">
        <v>32</v>
      </c>
    </row>
    <row r="49" spans="2:9">
      <c r="B49" s="59" t="s">
        <v>14</v>
      </c>
      <c r="C49" s="65" t="s">
        <v>58</v>
      </c>
    </row>
    <row r="50" spans="2:9">
      <c r="B50" s="59" t="s">
        <v>14</v>
      </c>
      <c r="C50" s="65" t="s">
        <v>59</v>
      </c>
    </row>
    <row r="51" spans="2:9">
      <c r="C51" s="65"/>
    </row>
    <row r="52" spans="2:9" ht="15.75" customHeight="1">
      <c r="B52" s="68" t="s">
        <v>34</v>
      </c>
      <c r="C52" s="70" t="s">
        <v>60</v>
      </c>
    </row>
    <row r="53" spans="2:9">
      <c r="B53" s="59" t="s">
        <v>14</v>
      </c>
      <c r="C53" s="65" t="s">
        <v>56</v>
      </c>
    </row>
    <row r="54" spans="2:9">
      <c r="B54" s="59" t="s">
        <v>14</v>
      </c>
      <c r="C54" s="65" t="s">
        <v>61</v>
      </c>
    </row>
    <row r="55" spans="2:9">
      <c r="B55" s="59" t="s">
        <v>14</v>
      </c>
      <c r="C55" s="65" t="s">
        <v>62</v>
      </c>
    </row>
    <row r="56" spans="2:9">
      <c r="B56" s="59" t="s">
        <v>14</v>
      </c>
      <c r="C56" s="65" t="s">
        <v>63</v>
      </c>
    </row>
    <row r="57" spans="2:9">
      <c r="B57" s="59" t="s">
        <v>14</v>
      </c>
      <c r="C57" s="65" t="s">
        <v>64</v>
      </c>
    </row>
    <row r="58" spans="2:9">
      <c r="B58" s="59" t="s">
        <v>14</v>
      </c>
      <c r="C58" s="65" t="s">
        <v>65</v>
      </c>
    </row>
    <row r="59" spans="2:9">
      <c r="B59" s="59" t="s">
        <v>14</v>
      </c>
      <c r="C59" s="65" t="s">
        <v>66</v>
      </c>
    </row>
    <row r="60" spans="2:9">
      <c r="C60" s="65"/>
    </row>
    <row r="61" spans="2:9">
      <c r="B61" s="68" t="s">
        <v>67</v>
      </c>
      <c r="C61" s="65" t="s">
        <v>68</v>
      </c>
    </row>
    <row r="62" spans="2:9">
      <c r="B62" s="59" t="s">
        <v>14</v>
      </c>
      <c r="C62" s="65" t="s">
        <v>69</v>
      </c>
    </row>
    <row r="63" spans="2:9">
      <c r="B63" s="59"/>
      <c r="C63" s="65"/>
    </row>
    <row r="64" spans="2:9">
      <c r="C64" s="65" t="s">
        <v>43</v>
      </c>
      <c r="D64" s="48" t="s">
        <v>44</v>
      </c>
      <c r="E64" s="48">
        <v>100</v>
      </c>
      <c r="F64" s="48" t="s">
        <v>19</v>
      </c>
      <c r="I64" s="51">
        <f>E64*H64</f>
        <v>0</v>
      </c>
    </row>
    <row r="65" spans="1:3">
      <c r="C65" s="65"/>
    </row>
    <row r="66" spans="1:3" ht="38.25">
      <c r="A66" s="45" t="s">
        <v>70</v>
      </c>
      <c r="C66" s="66" t="s">
        <v>71</v>
      </c>
    </row>
    <row r="67" spans="1:3">
      <c r="C67" s="65"/>
    </row>
    <row r="68" spans="1:3" ht="25.5">
      <c r="B68" s="68" t="s">
        <v>22</v>
      </c>
      <c r="C68" s="66" t="s">
        <v>72</v>
      </c>
    </row>
    <row r="69" spans="1:3">
      <c r="B69" s="59" t="s">
        <v>14</v>
      </c>
      <c r="C69" s="65" t="s">
        <v>73</v>
      </c>
    </row>
    <row r="70" spans="1:3">
      <c r="B70" s="59" t="s">
        <v>14</v>
      </c>
      <c r="C70" s="65" t="s">
        <v>74</v>
      </c>
    </row>
    <row r="71" spans="1:3">
      <c r="B71" s="59" t="s">
        <v>14</v>
      </c>
      <c r="C71" s="65" t="s">
        <v>75</v>
      </c>
    </row>
    <row r="72" spans="1:3">
      <c r="B72" s="59" t="s">
        <v>14</v>
      </c>
      <c r="C72" s="65" t="s">
        <v>76</v>
      </c>
    </row>
    <row r="73" spans="1:3" ht="12.75" customHeight="1">
      <c r="B73" s="59" t="s">
        <v>14</v>
      </c>
      <c r="C73" s="65" t="s">
        <v>77</v>
      </c>
    </row>
    <row r="74" spans="1:3">
      <c r="C74" s="65"/>
    </row>
    <row r="75" spans="1:3">
      <c r="B75" s="68" t="s">
        <v>27</v>
      </c>
      <c r="C75" s="65" t="s">
        <v>78</v>
      </c>
    </row>
    <row r="76" spans="1:3">
      <c r="B76" s="59" t="s">
        <v>14</v>
      </c>
      <c r="C76" s="65" t="s">
        <v>69</v>
      </c>
    </row>
    <row r="77" spans="1:3">
      <c r="B77" s="59" t="s">
        <v>14</v>
      </c>
      <c r="C77" s="65" t="s">
        <v>79</v>
      </c>
    </row>
    <row r="78" spans="1:3">
      <c r="B78" s="59" t="s">
        <v>14</v>
      </c>
      <c r="C78" s="65" t="s">
        <v>80</v>
      </c>
    </row>
    <row r="79" spans="1:3">
      <c r="B79" s="59" t="s">
        <v>14</v>
      </c>
      <c r="C79" s="65" t="s">
        <v>81</v>
      </c>
    </row>
    <row r="80" spans="1:3">
      <c r="B80" s="59" t="s">
        <v>14</v>
      </c>
      <c r="C80" s="65" t="s">
        <v>82</v>
      </c>
    </row>
    <row r="81" spans="1:9">
      <c r="C81" s="60"/>
    </row>
    <row r="82" spans="1:9">
      <c r="C82" s="60" t="s">
        <v>43</v>
      </c>
      <c r="D82" s="48" t="s">
        <v>44</v>
      </c>
      <c r="E82" s="48">
        <v>100</v>
      </c>
      <c r="F82" s="48" t="s">
        <v>19</v>
      </c>
      <c r="I82" s="51">
        <f>E82*H82</f>
        <v>0</v>
      </c>
    </row>
    <row r="83" spans="1:9">
      <c r="C83" s="60"/>
    </row>
    <row r="84" spans="1:9" ht="25.5">
      <c r="A84" s="45" t="s">
        <v>83</v>
      </c>
      <c r="C84" s="60" t="s">
        <v>84</v>
      </c>
    </row>
    <row r="85" spans="1:9" ht="24.75" customHeight="1">
      <c r="B85" s="59" t="s">
        <v>14</v>
      </c>
      <c r="C85" s="65" t="s">
        <v>85</v>
      </c>
    </row>
    <row r="86" spans="1:9">
      <c r="B86" s="59" t="s">
        <v>14</v>
      </c>
      <c r="C86" s="65" t="s">
        <v>86</v>
      </c>
    </row>
    <row r="87" spans="1:9">
      <c r="B87" s="59" t="s">
        <v>14</v>
      </c>
      <c r="C87" s="65" t="s">
        <v>87</v>
      </c>
    </row>
    <row r="88" spans="1:9">
      <c r="B88" s="59" t="s">
        <v>14</v>
      </c>
      <c r="C88" s="65" t="s">
        <v>88</v>
      </c>
    </row>
    <row r="89" spans="1:9">
      <c r="B89" s="59" t="s">
        <v>14</v>
      </c>
      <c r="C89" s="66" t="s">
        <v>89</v>
      </c>
    </row>
    <row r="90" spans="1:9" ht="25.5" customHeight="1">
      <c r="B90" s="59" t="s">
        <v>14</v>
      </c>
      <c r="C90" s="66" t="s">
        <v>90</v>
      </c>
    </row>
    <row r="91" spans="1:9" ht="15" customHeight="1">
      <c r="B91" s="59" t="s">
        <v>14</v>
      </c>
      <c r="C91" s="65" t="s">
        <v>91</v>
      </c>
    </row>
    <row r="92" spans="1:9" ht="15" customHeight="1">
      <c r="B92" s="59"/>
      <c r="C92" s="65" t="s">
        <v>92</v>
      </c>
    </row>
    <row r="93" spans="1:9">
      <c r="C93" s="60"/>
    </row>
    <row r="94" spans="1:9">
      <c r="C94" s="60" t="s">
        <v>93</v>
      </c>
      <c r="D94" s="48" t="s">
        <v>18</v>
      </c>
      <c r="E94" s="48">
        <v>25</v>
      </c>
      <c r="F94" s="48" t="s">
        <v>19</v>
      </c>
      <c r="I94" s="51">
        <f>E94*H94</f>
        <v>0</v>
      </c>
    </row>
    <row r="95" spans="1:9">
      <c r="C95" s="60"/>
    </row>
    <row r="96" spans="1:9" ht="90.75" customHeight="1">
      <c r="A96" s="45" t="s">
        <v>94</v>
      </c>
      <c r="C96" s="58" t="s">
        <v>95</v>
      </c>
    </row>
    <row r="97" spans="1:13">
      <c r="B97" s="59" t="s">
        <v>14</v>
      </c>
      <c r="C97" s="60" t="s">
        <v>96</v>
      </c>
      <c r="K97" s="62"/>
      <c r="L97" s="62"/>
      <c r="M97" s="62"/>
    </row>
    <row r="98" spans="1:13" ht="12.75" customHeight="1">
      <c r="B98" s="59" t="s">
        <v>14</v>
      </c>
      <c r="C98" s="60" t="s">
        <v>97</v>
      </c>
      <c r="K98" s="62"/>
      <c r="L98" s="62"/>
      <c r="M98" s="62"/>
    </row>
    <row r="99" spans="1:13">
      <c r="B99" s="59" t="s">
        <v>14</v>
      </c>
      <c r="C99" s="60" t="s">
        <v>98</v>
      </c>
      <c r="K99" s="62"/>
      <c r="L99" s="62"/>
      <c r="M99" s="62"/>
    </row>
    <row r="100" spans="1:13">
      <c r="B100" s="59" t="s">
        <v>14</v>
      </c>
      <c r="C100" s="60" t="s">
        <v>99</v>
      </c>
    </row>
    <row r="101" spans="1:13">
      <c r="B101" s="59" t="s">
        <v>14</v>
      </c>
      <c r="C101" s="60" t="s">
        <v>100</v>
      </c>
    </row>
    <row r="102" spans="1:13" ht="38.25">
      <c r="B102" s="59" t="s">
        <v>14</v>
      </c>
      <c r="C102" s="58" t="s">
        <v>101</v>
      </c>
    </row>
    <row r="103" spans="1:13" ht="25.5">
      <c r="B103" s="59" t="s">
        <v>14</v>
      </c>
      <c r="C103" s="58" t="s">
        <v>102</v>
      </c>
    </row>
    <row r="104" spans="1:13" ht="12.75" customHeight="1">
      <c r="B104" s="59" t="s">
        <v>14</v>
      </c>
      <c r="C104" s="8" t="s">
        <v>103</v>
      </c>
    </row>
    <row r="105" spans="1:13">
      <c r="B105" s="59"/>
      <c r="C105" s="8"/>
    </row>
    <row r="106" spans="1:13" ht="25.5">
      <c r="C106" s="60" t="s">
        <v>104</v>
      </c>
    </row>
    <row r="107" spans="1:13">
      <c r="C107" s="60" t="s">
        <v>105</v>
      </c>
      <c r="D107" s="48" t="s">
        <v>44</v>
      </c>
      <c r="E107" s="48">
        <v>40</v>
      </c>
      <c r="F107" s="48" t="s">
        <v>19</v>
      </c>
      <c r="I107" s="51">
        <f>E107*H107</f>
        <v>0</v>
      </c>
    </row>
    <row r="108" spans="1:13">
      <c r="C108" s="60"/>
    </row>
    <row r="109" spans="1:13">
      <c r="C109" s="60"/>
    </row>
    <row r="110" spans="1:13" ht="51">
      <c r="A110" s="45" t="s">
        <v>106</v>
      </c>
      <c r="C110" s="71" t="s">
        <v>107</v>
      </c>
      <c r="D110" s="52"/>
      <c r="E110" s="52"/>
      <c r="F110" s="52"/>
      <c r="G110" s="72"/>
    </row>
    <row r="111" spans="1:13">
      <c r="C111" s="71"/>
      <c r="D111" s="52"/>
      <c r="E111" s="52"/>
      <c r="F111" s="52"/>
      <c r="G111" s="72"/>
    </row>
    <row r="112" spans="1:13">
      <c r="B112" s="46" t="s">
        <v>22</v>
      </c>
      <c r="C112" s="71" t="s">
        <v>108</v>
      </c>
      <c r="D112" s="48" t="s">
        <v>44</v>
      </c>
      <c r="E112" s="48">
        <v>2</v>
      </c>
      <c r="F112" s="48" t="s">
        <v>19</v>
      </c>
      <c r="G112" s="73"/>
      <c r="I112" s="51">
        <f>E112*H112</f>
        <v>0</v>
      </c>
    </row>
    <row r="113" spans="1:14">
      <c r="C113" s="71"/>
      <c r="D113" s="52"/>
      <c r="E113" s="52"/>
      <c r="F113" s="52"/>
      <c r="G113" s="72"/>
      <c r="K113" s="62"/>
      <c r="L113" s="62"/>
      <c r="M113" s="62"/>
      <c r="N113" s="62"/>
    </row>
    <row r="114" spans="1:14">
      <c r="B114" s="46" t="s">
        <v>27</v>
      </c>
      <c r="C114" s="71" t="s">
        <v>109</v>
      </c>
      <c r="D114" s="48" t="s">
        <v>44</v>
      </c>
      <c r="E114" s="48">
        <v>6</v>
      </c>
      <c r="F114" s="48" t="s">
        <v>19</v>
      </c>
      <c r="G114" s="73"/>
      <c r="I114" s="51">
        <f>E114*H114</f>
        <v>0</v>
      </c>
    </row>
    <row r="115" spans="1:14">
      <c r="C115" s="71"/>
      <c r="G115" s="73"/>
    </row>
    <row r="116" spans="1:14">
      <c r="B116" s="46" t="s">
        <v>34</v>
      </c>
      <c r="C116" s="71" t="s">
        <v>110</v>
      </c>
      <c r="D116" s="48" t="s">
        <v>44</v>
      </c>
      <c r="E116" s="48">
        <v>4</v>
      </c>
      <c r="F116" s="48" t="s">
        <v>19</v>
      </c>
      <c r="G116" s="73"/>
      <c r="I116" s="51">
        <f>E116*H116</f>
        <v>0</v>
      </c>
    </row>
    <row r="117" spans="1:14">
      <c r="C117" s="71"/>
      <c r="D117" s="52"/>
      <c r="E117" s="52"/>
      <c r="F117" s="52"/>
      <c r="G117" s="72"/>
      <c r="K117" s="62"/>
      <c r="L117" s="62"/>
      <c r="M117" s="62"/>
      <c r="N117" s="62"/>
    </row>
    <row r="118" spans="1:14">
      <c r="B118" s="46" t="s">
        <v>27</v>
      </c>
      <c r="C118" s="71" t="s">
        <v>111</v>
      </c>
      <c r="D118" s="48" t="s">
        <v>44</v>
      </c>
      <c r="E118" s="48">
        <v>1</v>
      </c>
      <c r="F118" s="48" t="s">
        <v>19</v>
      </c>
      <c r="G118" s="73"/>
      <c r="I118" s="51">
        <f>E118*H118</f>
        <v>0</v>
      </c>
    </row>
    <row r="119" spans="1:14">
      <c r="C119" s="71"/>
      <c r="G119" s="73"/>
    </row>
    <row r="120" spans="1:14">
      <c r="B120" s="46" t="s">
        <v>112</v>
      </c>
      <c r="C120" s="71" t="s">
        <v>113</v>
      </c>
      <c r="D120" s="48" t="s">
        <v>44</v>
      </c>
      <c r="E120" s="48">
        <v>1</v>
      </c>
      <c r="F120" s="48" t="s">
        <v>19</v>
      </c>
      <c r="G120" s="73"/>
      <c r="I120" s="51">
        <f>E120*H120</f>
        <v>0</v>
      </c>
    </row>
    <row r="121" spans="1:14">
      <c r="C121" s="71"/>
      <c r="D121" s="52"/>
      <c r="E121" s="52"/>
      <c r="F121" s="52"/>
      <c r="G121" s="72"/>
    </row>
    <row r="122" spans="1:14">
      <c r="C122" s="65"/>
    </row>
    <row r="123" spans="1:14" ht="39.75" customHeight="1">
      <c r="A123" s="45" t="s">
        <v>114</v>
      </c>
      <c r="C123" s="65" t="s">
        <v>115</v>
      </c>
      <c r="D123" s="48" t="s">
        <v>44</v>
      </c>
      <c r="E123" s="48">
        <v>21</v>
      </c>
      <c r="F123" s="48" t="s">
        <v>19</v>
      </c>
      <c r="G123" s="74"/>
      <c r="H123" s="75"/>
      <c r="I123" s="51">
        <f>E123*H123</f>
        <v>0</v>
      </c>
    </row>
    <row r="124" spans="1:14" ht="39.75" customHeight="1">
      <c r="A124" s="45" t="s">
        <v>116</v>
      </c>
      <c r="C124" s="65" t="s">
        <v>117</v>
      </c>
      <c r="D124" s="48" t="s">
        <v>44</v>
      </c>
      <c r="E124" s="48">
        <v>21</v>
      </c>
      <c r="F124" s="48" t="s">
        <v>19</v>
      </c>
      <c r="H124" s="75"/>
      <c r="I124" s="51">
        <f>E124*H124</f>
        <v>0</v>
      </c>
    </row>
    <row r="125" spans="1:14">
      <c r="C125" s="65"/>
      <c r="H125" s="75"/>
    </row>
    <row r="126" spans="1:14">
      <c r="A126" s="45" t="s">
        <v>118</v>
      </c>
      <c r="C126" s="65" t="s">
        <v>119</v>
      </c>
      <c r="D126" s="48" t="s">
        <v>44</v>
      </c>
      <c r="E126" s="48">
        <v>4</v>
      </c>
      <c r="F126" s="48" t="s">
        <v>19</v>
      </c>
      <c r="I126" s="51">
        <f>E126*H126</f>
        <v>0</v>
      </c>
    </row>
    <row r="127" spans="1:14" s="78" customFormat="1">
      <c r="A127" s="76"/>
      <c r="B127" s="77"/>
      <c r="C127" s="65"/>
      <c r="D127" s="48"/>
      <c r="E127" s="48"/>
      <c r="F127" s="48"/>
      <c r="G127" s="49"/>
      <c r="H127" s="50"/>
      <c r="I127" s="51"/>
    </row>
    <row r="128" spans="1:14" ht="25.5">
      <c r="A128" s="45" t="s">
        <v>120</v>
      </c>
      <c r="C128" s="66" t="s">
        <v>121</v>
      </c>
      <c r="D128" s="48" t="s">
        <v>44</v>
      </c>
      <c r="E128" s="48">
        <v>2</v>
      </c>
      <c r="F128" s="48" t="s">
        <v>19</v>
      </c>
      <c r="I128" s="51">
        <f>E128*H128</f>
        <v>0</v>
      </c>
      <c r="K128" s="7"/>
      <c r="L128" s="7"/>
      <c r="M128" s="7"/>
    </row>
    <row r="129" spans="1:9">
      <c r="C129" s="65"/>
    </row>
    <row r="130" spans="1:9">
      <c r="A130" s="45" t="s">
        <v>122</v>
      </c>
      <c r="C130" s="65" t="s">
        <v>123</v>
      </c>
    </row>
    <row r="131" spans="1:9" ht="38.25">
      <c r="C131" s="65" t="s">
        <v>124</v>
      </c>
    </row>
    <row r="132" spans="1:9">
      <c r="C132" s="65"/>
    </row>
    <row r="133" spans="1:9">
      <c r="A133" s="45" t="s">
        <v>125</v>
      </c>
      <c r="B133" s="59" t="s">
        <v>14</v>
      </c>
      <c r="C133" s="65" t="s">
        <v>126</v>
      </c>
      <c r="D133" s="48" t="s">
        <v>44</v>
      </c>
      <c r="E133" s="48">
        <v>10</v>
      </c>
      <c r="F133" s="48" t="s">
        <v>19</v>
      </c>
      <c r="I133" s="51">
        <f>E133*H133</f>
        <v>0</v>
      </c>
    </row>
    <row r="134" spans="1:9">
      <c r="C134" s="65"/>
    </row>
    <row r="135" spans="1:9">
      <c r="A135" s="45" t="s">
        <v>127</v>
      </c>
      <c r="B135" s="59" t="s">
        <v>14</v>
      </c>
      <c r="C135" s="65" t="s">
        <v>128</v>
      </c>
      <c r="D135" s="48" t="s">
        <v>44</v>
      </c>
      <c r="E135" s="48">
        <v>10</v>
      </c>
      <c r="F135" s="48" t="s">
        <v>19</v>
      </c>
      <c r="I135" s="51">
        <f>E135*H135</f>
        <v>0</v>
      </c>
    </row>
    <row r="136" spans="1:9">
      <c r="C136" s="65"/>
    </row>
    <row r="137" spans="1:9">
      <c r="A137" s="45" t="s">
        <v>129</v>
      </c>
      <c r="B137" s="59" t="s">
        <v>14</v>
      </c>
      <c r="C137" s="65" t="s">
        <v>130</v>
      </c>
      <c r="D137" s="48" t="s">
        <v>44</v>
      </c>
      <c r="E137" s="48">
        <v>10</v>
      </c>
      <c r="F137" s="48" t="s">
        <v>19</v>
      </c>
      <c r="I137" s="51">
        <f>E137*H137</f>
        <v>0</v>
      </c>
    </row>
    <row r="138" spans="1:9">
      <c r="C138" s="65"/>
    </row>
    <row r="139" spans="1:9">
      <c r="A139" s="45" t="s">
        <v>131</v>
      </c>
      <c r="B139" s="59" t="s">
        <v>14</v>
      </c>
      <c r="C139" s="65" t="s">
        <v>132</v>
      </c>
      <c r="D139" s="48" t="s">
        <v>44</v>
      </c>
      <c r="E139" s="48">
        <v>10</v>
      </c>
      <c r="F139" s="48" t="s">
        <v>19</v>
      </c>
      <c r="I139" s="51">
        <f>E139*H139</f>
        <v>0</v>
      </c>
    </row>
    <row r="140" spans="1:9">
      <c r="C140" s="65"/>
    </row>
    <row r="141" spans="1:9">
      <c r="A141" s="45" t="s">
        <v>133</v>
      </c>
      <c r="B141" s="59" t="s">
        <v>14</v>
      </c>
      <c r="C141" s="65" t="s">
        <v>134</v>
      </c>
      <c r="D141" s="48" t="s">
        <v>44</v>
      </c>
      <c r="E141" s="48">
        <v>10</v>
      </c>
      <c r="F141" s="48" t="s">
        <v>19</v>
      </c>
      <c r="I141" s="51">
        <f>E141*H141</f>
        <v>0</v>
      </c>
    </row>
    <row r="142" spans="1:9" s="52" customFormat="1">
      <c r="A142" s="45"/>
      <c r="G142" s="79"/>
      <c r="H142" s="80"/>
      <c r="I142" s="51"/>
    </row>
    <row r="143" spans="1:9">
      <c r="C143" s="66"/>
      <c r="H143" s="81"/>
    </row>
    <row r="144" spans="1:9" s="82" customFormat="1" ht="51">
      <c r="A144" s="45" t="s">
        <v>135</v>
      </c>
      <c r="B144" s="46"/>
      <c r="C144" s="58" t="s">
        <v>136</v>
      </c>
      <c r="D144" s="48"/>
      <c r="E144" s="48"/>
      <c r="F144" s="48"/>
      <c r="G144" s="49"/>
      <c r="H144" s="50"/>
      <c r="I144" s="51"/>
    </row>
    <row r="145" spans="1:13" s="82" customFormat="1">
      <c r="A145" s="45"/>
      <c r="B145" s="46"/>
      <c r="C145" s="60" t="s">
        <v>137</v>
      </c>
      <c r="D145" s="48" t="s">
        <v>44</v>
      </c>
      <c r="E145" s="48">
        <v>1</v>
      </c>
      <c r="F145" s="48" t="s">
        <v>19</v>
      </c>
      <c r="G145" s="49"/>
      <c r="H145" s="50"/>
      <c r="I145" s="51">
        <f>E145*H145</f>
        <v>0</v>
      </c>
    </row>
    <row r="146" spans="1:13" s="82" customFormat="1">
      <c r="A146" s="45"/>
      <c r="B146" s="46"/>
      <c r="C146" s="60"/>
      <c r="D146" s="48"/>
      <c r="E146" s="48"/>
      <c r="F146" s="48"/>
      <c r="G146" s="49"/>
      <c r="H146" s="50"/>
      <c r="I146" s="51"/>
    </row>
    <row r="147" spans="1:13" ht="12.75" customHeight="1">
      <c r="A147" s="45" t="s">
        <v>138</v>
      </c>
      <c r="C147" s="6" t="s">
        <v>139</v>
      </c>
    </row>
    <row r="148" spans="1:13">
      <c r="C148" s="6"/>
    </row>
    <row r="149" spans="1:13">
      <c r="C149" s="6"/>
    </row>
    <row r="150" spans="1:13">
      <c r="C150" s="6"/>
    </row>
    <row r="151" spans="1:13">
      <c r="C151" s="6"/>
    </row>
    <row r="152" spans="1:13">
      <c r="C152" s="61" t="s">
        <v>140</v>
      </c>
      <c r="D152" s="48" t="s">
        <v>44</v>
      </c>
      <c r="E152" s="48">
        <v>20</v>
      </c>
      <c r="F152" s="48" t="s">
        <v>19</v>
      </c>
      <c r="I152" s="51">
        <f>E152*H152</f>
        <v>0</v>
      </c>
    </row>
    <row r="153" spans="1:13">
      <c r="C153" s="61"/>
    </row>
    <row r="154" spans="1:13">
      <c r="A154" s="83"/>
      <c r="B154" s="84"/>
      <c r="C154" s="85"/>
      <c r="D154" s="86"/>
      <c r="E154" s="86"/>
      <c r="F154" s="86"/>
      <c r="G154" s="87"/>
      <c r="H154" s="88"/>
      <c r="I154" s="89"/>
    </row>
    <row r="155" spans="1:13">
      <c r="C155" s="60"/>
      <c r="J155" s="90"/>
      <c r="K155" s="48"/>
      <c r="L155" s="48"/>
      <c r="M155" s="48"/>
    </row>
    <row r="156" spans="1:13" s="55" customFormat="1" ht="13.5">
      <c r="A156" s="53"/>
      <c r="B156" s="54" t="s">
        <v>10</v>
      </c>
      <c r="C156" s="91" t="s">
        <v>141</v>
      </c>
      <c r="D156" s="92" t="s">
        <v>142</v>
      </c>
      <c r="E156" s="93" t="s">
        <v>143</v>
      </c>
      <c r="F156" s="93"/>
      <c r="G156" s="94"/>
      <c r="H156" s="56"/>
      <c r="I156" s="95">
        <f>SUM(I3:I155)</f>
        <v>0</v>
      </c>
      <c r="J156" s="96"/>
      <c r="K156" s="97"/>
      <c r="L156" s="97"/>
      <c r="M156" s="97"/>
    </row>
    <row r="157" spans="1:13">
      <c r="A157" s="83"/>
      <c r="B157" s="84"/>
      <c r="C157" s="85"/>
      <c r="D157" s="86"/>
      <c r="E157" s="86"/>
      <c r="F157" s="86"/>
      <c r="G157" s="87"/>
      <c r="H157" s="98"/>
      <c r="I157" s="89"/>
    </row>
    <row r="158" spans="1:13">
      <c r="C158" s="60"/>
    </row>
    <row r="159" spans="1:13">
      <c r="C159" s="60"/>
    </row>
    <row r="160" spans="1:13">
      <c r="C160" s="99"/>
      <c r="D160" s="99"/>
      <c r="E160" s="99"/>
      <c r="F160" s="99"/>
      <c r="G160" s="100"/>
      <c r="H160" s="101"/>
      <c r="J160" s="102"/>
    </row>
    <row r="161" spans="1:13">
      <c r="A161" s="103" t="s">
        <v>20</v>
      </c>
      <c r="B161" s="104"/>
      <c r="C161" s="5" t="s">
        <v>144</v>
      </c>
      <c r="D161" s="5"/>
      <c r="E161" s="5"/>
      <c r="F161" s="5"/>
      <c r="G161" s="5"/>
      <c r="H161" s="5"/>
      <c r="I161" s="5"/>
    </row>
    <row r="163" spans="1:13" ht="20.25" customHeight="1">
      <c r="A163" s="45" t="s">
        <v>10</v>
      </c>
      <c r="C163" s="105" t="s">
        <v>145</v>
      </c>
    </row>
    <row r="164" spans="1:13" ht="14.25">
      <c r="A164" s="45" t="s">
        <v>146</v>
      </c>
      <c r="B164" s="59" t="s">
        <v>14</v>
      </c>
      <c r="C164" s="106" t="s">
        <v>147</v>
      </c>
      <c r="D164" s="48" t="s">
        <v>148</v>
      </c>
      <c r="E164" s="48">
        <v>23</v>
      </c>
      <c r="F164" s="48" t="s">
        <v>19</v>
      </c>
      <c r="I164" s="51">
        <f>E164*H164</f>
        <v>0</v>
      </c>
    </row>
    <row r="165" spans="1:13" ht="14.25">
      <c r="A165" s="45" t="s">
        <v>149</v>
      </c>
      <c r="B165" s="59" t="s">
        <v>14</v>
      </c>
      <c r="C165" s="106" t="s">
        <v>150</v>
      </c>
      <c r="D165" s="48" t="s">
        <v>148</v>
      </c>
      <c r="E165" s="48">
        <v>15</v>
      </c>
      <c r="F165" s="48" t="s">
        <v>19</v>
      </c>
      <c r="G165" s="74"/>
      <c r="I165" s="51">
        <f>E165*H165</f>
        <v>0</v>
      </c>
    </row>
    <row r="166" spans="1:13" ht="14.25">
      <c r="A166" s="45" t="s">
        <v>149</v>
      </c>
      <c r="B166" s="59" t="s">
        <v>14</v>
      </c>
      <c r="C166" s="106" t="s">
        <v>151</v>
      </c>
      <c r="D166" s="48" t="s">
        <v>148</v>
      </c>
      <c r="E166" s="48">
        <v>1</v>
      </c>
      <c r="F166" s="48" t="s">
        <v>19</v>
      </c>
      <c r="I166" s="51">
        <f>E166*H166</f>
        <v>0</v>
      </c>
    </row>
    <row r="167" spans="1:13" ht="14.25">
      <c r="A167" s="45" t="s">
        <v>152</v>
      </c>
      <c r="B167" s="59" t="s">
        <v>14</v>
      </c>
      <c r="C167" s="106" t="s">
        <v>153</v>
      </c>
      <c r="D167" s="48" t="s">
        <v>148</v>
      </c>
      <c r="E167" s="48">
        <v>15</v>
      </c>
      <c r="F167" s="48" t="s">
        <v>19</v>
      </c>
      <c r="I167" s="51">
        <f>E167*H167</f>
        <v>0</v>
      </c>
    </row>
    <row r="168" spans="1:13">
      <c r="C168" s="106"/>
    </row>
    <row r="169" spans="1:13" ht="54.75" customHeight="1">
      <c r="A169" s="45" t="s">
        <v>20</v>
      </c>
      <c r="C169" s="61" t="s">
        <v>340</v>
      </c>
      <c r="D169" s="48" t="s">
        <v>44</v>
      </c>
      <c r="E169" s="48">
        <v>6</v>
      </c>
      <c r="F169" s="48" t="s">
        <v>19</v>
      </c>
      <c r="I169" s="51">
        <f>E169*H169</f>
        <v>0</v>
      </c>
    </row>
    <row r="170" spans="1:13">
      <c r="C170" s="60"/>
    </row>
    <row r="171" spans="1:13" ht="25.5">
      <c r="A171" s="45" t="s">
        <v>45</v>
      </c>
      <c r="C171" s="60" t="s">
        <v>154</v>
      </c>
    </row>
    <row r="172" spans="1:13" ht="14.25">
      <c r="A172" s="45" t="s">
        <v>155</v>
      </c>
      <c r="B172" s="59" t="s">
        <v>14</v>
      </c>
      <c r="C172" s="65" t="s">
        <v>156</v>
      </c>
      <c r="D172" s="48" t="s">
        <v>148</v>
      </c>
      <c r="E172" s="48">
        <v>15</v>
      </c>
      <c r="F172" s="48" t="s">
        <v>19</v>
      </c>
      <c r="I172" s="51">
        <f>E172*H172</f>
        <v>0</v>
      </c>
    </row>
    <row r="173" spans="1:13" s="107" customFormat="1" ht="18.75" customHeight="1">
      <c r="A173" s="45" t="s">
        <v>157</v>
      </c>
      <c r="B173" s="59" t="s">
        <v>14</v>
      </c>
      <c r="C173" s="65" t="s">
        <v>158</v>
      </c>
      <c r="D173" s="48" t="s">
        <v>148</v>
      </c>
      <c r="E173" s="48">
        <v>15</v>
      </c>
      <c r="F173" s="48" t="s">
        <v>19</v>
      </c>
      <c r="G173" s="49"/>
      <c r="H173" s="50"/>
      <c r="I173" s="51">
        <f>E173*H173</f>
        <v>0</v>
      </c>
    </row>
    <row r="174" spans="1:13" ht="14.25" customHeight="1">
      <c r="A174" s="45" t="s">
        <v>159</v>
      </c>
      <c r="B174" s="59" t="s">
        <v>14</v>
      </c>
      <c r="C174" s="65" t="s">
        <v>160</v>
      </c>
      <c r="D174" s="48" t="s">
        <v>148</v>
      </c>
      <c r="E174" s="48">
        <v>15</v>
      </c>
      <c r="F174" s="48" t="s">
        <v>19</v>
      </c>
      <c r="I174" s="51">
        <f>E174*H174</f>
        <v>0</v>
      </c>
      <c r="K174" s="107"/>
      <c r="L174" s="107"/>
      <c r="M174" s="107"/>
    </row>
    <row r="175" spans="1:13" ht="15" customHeight="1">
      <c r="B175" s="59"/>
      <c r="K175" s="107"/>
      <c r="L175" s="107"/>
      <c r="M175" s="107"/>
    </row>
    <row r="176" spans="1:13" ht="25.5">
      <c r="A176" s="45" t="s">
        <v>70</v>
      </c>
      <c r="B176" s="59" t="s">
        <v>14</v>
      </c>
      <c r="C176" s="47" t="s">
        <v>161</v>
      </c>
    </row>
    <row r="177" spans="1:17" ht="14.25">
      <c r="A177" s="45" t="s">
        <v>162</v>
      </c>
      <c r="B177" s="59" t="s">
        <v>14</v>
      </c>
      <c r="C177" s="65" t="s">
        <v>163</v>
      </c>
      <c r="D177" s="48" t="s">
        <v>148</v>
      </c>
      <c r="E177" s="48">
        <v>15</v>
      </c>
      <c r="F177" s="48" t="s">
        <v>19</v>
      </c>
      <c r="I177" s="51">
        <f t="shared" ref="I177:I182" si="0">E177*H177</f>
        <v>0</v>
      </c>
    </row>
    <row r="178" spans="1:17">
      <c r="A178" s="45" t="s">
        <v>164</v>
      </c>
      <c r="B178" s="59" t="s">
        <v>14</v>
      </c>
      <c r="C178" s="65" t="s">
        <v>165</v>
      </c>
      <c r="D178" s="48" t="s">
        <v>148</v>
      </c>
      <c r="E178" s="48">
        <v>15</v>
      </c>
      <c r="F178" s="48" t="s">
        <v>19</v>
      </c>
      <c r="I178" s="51">
        <f t="shared" si="0"/>
        <v>0</v>
      </c>
      <c r="K178" s="4"/>
      <c r="L178" s="4"/>
      <c r="M178" s="4"/>
      <c r="P178" s="3"/>
      <c r="Q178" s="3"/>
    </row>
    <row r="179" spans="1:17">
      <c r="A179" s="45" t="s">
        <v>166</v>
      </c>
      <c r="B179" s="59" t="s">
        <v>14</v>
      </c>
      <c r="C179" s="65" t="s">
        <v>167</v>
      </c>
      <c r="D179" s="48" t="s">
        <v>148</v>
      </c>
      <c r="E179" s="48">
        <v>15</v>
      </c>
      <c r="F179" s="48" t="s">
        <v>19</v>
      </c>
      <c r="I179" s="51">
        <f t="shared" si="0"/>
        <v>0</v>
      </c>
    </row>
    <row r="180" spans="1:17" ht="15" customHeight="1">
      <c r="A180" s="45" t="s">
        <v>168</v>
      </c>
      <c r="B180" s="59" t="s">
        <v>14</v>
      </c>
      <c r="C180" s="65" t="s">
        <v>169</v>
      </c>
      <c r="D180" s="48" t="s">
        <v>148</v>
      </c>
      <c r="E180" s="48">
        <v>15</v>
      </c>
      <c r="F180" s="48" t="s">
        <v>19</v>
      </c>
      <c r="I180" s="51">
        <f t="shared" si="0"/>
        <v>0</v>
      </c>
    </row>
    <row r="181" spans="1:17" ht="15" customHeight="1">
      <c r="A181" s="45" t="s">
        <v>170</v>
      </c>
      <c r="B181" s="59" t="s">
        <v>14</v>
      </c>
      <c r="C181" s="65" t="s">
        <v>171</v>
      </c>
      <c r="D181" s="48" t="s">
        <v>148</v>
      </c>
      <c r="E181" s="48">
        <v>15</v>
      </c>
      <c r="F181" s="48" t="s">
        <v>19</v>
      </c>
      <c r="I181" s="51">
        <f t="shared" si="0"/>
        <v>0</v>
      </c>
    </row>
    <row r="182" spans="1:17" s="82" customFormat="1" ht="15" customHeight="1">
      <c r="A182" s="45" t="s">
        <v>172</v>
      </c>
      <c r="B182" s="59" t="s">
        <v>14</v>
      </c>
      <c r="C182" s="65" t="s">
        <v>173</v>
      </c>
      <c r="D182" s="48" t="s">
        <v>44</v>
      </c>
      <c r="E182" s="48">
        <v>20</v>
      </c>
      <c r="F182" s="48" t="s">
        <v>19</v>
      </c>
      <c r="G182" s="49"/>
      <c r="H182" s="50"/>
      <c r="I182" s="51">
        <f t="shared" si="0"/>
        <v>0</v>
      </c>
    </row>
    <row r="183" spans="1:17" ht="13.5" customHeight="1">
      <c r="C183" s="60"/>
    </row>
    <row r="184" spans="1:17" ht="63.75">
      <c r="A184" s="45" t="s">
        <v>83</v>
      </c>
      <c r="C184" s="61" t="s">
        <v>341</v>
      </c>
      <c r="K184" s="57"/>
    </row>
    <row r="185" spans="1:17">
      <c r="A185" s="109" t="s">
        <v>174</v>
      </c>
      <c r="C185" s="60" t="s">
        <v>175</v>
      </c>
      <c r="D185" s="48" t="s">
        <v>44</v>
      </c>
      <c r="E185" s="48">
        <v>1</v>
      </c>
      <c r="F185" s="48" t="s">
        <v>19</v>
      </c>
      <c r="I185" s="51">
        <f>E185*H185</f>
        <v>0</v>
      </c>
    </row>
    <row r="186" spans="1:17">
      <c r="A186" s="109" t="s">
        <v>176</v>
      </c>
      <c r="C186" s="65" t="s">
        <v>177</v>
      </c>
      <c r="D186" s="48" t="s">
        <v>44</v>
      </c>
      <c r="E186" s="48">
        <v>1</v>
      </c>
      <c r="F186" s="48" t="s">
        <v>19</v>
      </c>
      <c r="I186" s="51">
        <f>E186*H186</f>
        <v>0</v>
      </c>
    </row>
    <row r="187" spans="1:17">
      <c r="A187" s="109" t="s">
        <v>178</v>
      </c>
      <c r="C187" s="65" t="s">
        <v>179</v>
      </c>
      <c r="D187" s="48" t="s">
        <v>44</v>
      </c>
      <c r="E187" s="48">
        <v>1</v>
      </c>
      <c r="F187" s="48" t="s">
        <v>19</v>
      </c>
      <c r="I187" s="51">
        <f>E187*H187</f>
        <v>0</v>
      </c>
    </row>
    <row r="188" spans="1:17">
      <c r="A188" s="109" t="s">
        <v>180</v>
      </c>
      <c r="C188" s="65" t="s">
        <v>181</v>
      </c>
      <c r="D188" s="48" t="s">
        <v>44</v>
      </c>
      <c r="E188" s="48">
        <v>1</v>
      </c>
      <c r="F188" s="48" t="s">
        <v>19</v>
      </c>
      <c r="I188" s="51">
        <f>E188*H188</f>
        <v>0</v>
      </c>
    </row>
    <row r="189" spans="1:17">
      <c r="A189" s="109"/>
      <c r="B189" s="110"/>
      <c r="C189" s="65"/>
      <c r="D189" s="111"/>
    </row>
    <row r="190" spans="1:17" ht="38.25">
      <c r="A190" s="45" t="s">
        <v>106</v>
      </c>
      <c r="C190" s="65" t="s">
        <v>342</v>
      </c>
      <c r="D190" s="48" t="s">
        <v>44</v>
      </c>
      <c r="E190" s="48">
        <v>1</v>
      </c>
      <c r="F190" s="48" t="s">
        <v>19</v>
      </c>
      <c r="I190" s="51">
        <f>E190*H190</f>
        <v>0</v>
      </c>
    </row>
    <row r="191" spans="1:17" s="52" customFormat="1" ht="11.25" customHeight="1">
      <c r="A191" s="45"/>
      <c r="B191" s="46"/>
      <c r="C191" s="65"/>
      <c r="H191" s="51"/>
      <c r="I191" s="51"/>
    </row>
    <row r="192" spans="1:17" ht="76.5">
      <c r="A192" s="45" t="s">
        <v>116</v>
      </c>
      <c r="C192" s="108" t="s">
        <v>182</v>
      </c>
    </row>
    <row r="193" spans="1:9" ht="12.75" customHeight="1">
      <c r="C193" s="112"/>
    </row>
    <row r="194" spans="1:9" s="52" customFormat="1">
      <c r="A194" s="45" t="s">
        <v>183</v>
      </c>
      <c r="B194" s="59" t="s">
        <v>14</v>
      </c>
      <c r="C194" s="67" t="s">
        <v>184</v>
      </c>
      <c r="G194" s="79"/>
      <c r="H194" s="50"/>
      <c r="I194" s="51"/>
    </row>
    <row r="195" spans="1:9" ht="25.5">
      <c r="B195" s="59"/>
      <c r="C195" s="67" t="s">
        <v>343</v>
      </c>
      <c r="D195" s="48" t="s">
        <v>44</v>
      </c>
      <c r="E195" s="48">
        <v>1</v>
      </c>
      <c r="F195" s="48" t="s">
        <v>19</v>
      </c>
      <c r="I195" s="51">
        <f>E195*H195</f>
        <v>0</v>
      </c>
    </row>
    <row r="196" spans="1:9">
      <c r="B196" s="59"/>
      <c r="C196" s="67"/>
    </row>
    <row r="197" spans="1:9">
      <c r="A197" s="45" t="s">
        <v>185</v>
      </c>
      <c r="B197" s="59"/>
      <c r="C197" s="67" t="s">
        <v>186</v>
      </c>
    </row>
    <row r="198" spans="1:9" ht="25.5">
      <c r="A198" s="109"/>
      <c r="B198" s="59" t="s">
        <v>14</v>
      </c>
      <c r="C198" s="67" t="s">
        <v>344</v>
      </c>
      <c r="D198" s="48" t="s">
        <v>44</v>
      </c>
      <c r="E198" s="48">
        <v>1</v>
      </c>
      <c r="F198" s="48" t="s">
        <v>19</v>
      </c>
      <c r="G198" s="74"/>
      <c r="I198" s="51">
        <f>E198*H198</f>
        <v>0</v>
      </c>
    </row>
    <row r="199" spans="1:9">
      <c r="A199" s="109"/>
      <c r="B199" s="59"/>
      <c r="C199" s="67"/>
      <c r="G199" s="74"/>
    </row>
    <row r="200" spans="1:9" ht="63.75">
      <c r="A200" s="110" t="s">
        <v>187</v>
      </c>
      <c r="B200" s="110"/>
      <c r="C200" s="61" t="s">
        <v>188</v>
      </c>
      <c r="D200" s="52" t="s">
        <v>44</v>
      </c>
      <c r="E200" s="48">
        <v>5</v>
      </c>
      <c r="F200" s="48" t="s">
        <v>19</v>
      </c>
      <c r="G200" s="48"/>
      <c r="I200" s="51">
        <f>E200*H200</f>
        <v>0</v>
      </c>
    </row>
    <row r="201" spans="1:9">
      <c r="A201" s="110"/>
      <c r="B201" s="110"/>
      <c r="C201" s="61"/>
      <c r="D201" s="52"/>
      <c r="G201" s="48"/>
    </row>
    <row r="202" spans="1:9" ht="12.75" customHeight="1">
      <c r="A202" s="45" t="s">
        <v>114</v>
      </c>
      <c r="C202" s="2" t="s">
        <v>189</v>
      </c>
      <c r="G202" s="73"/>
    </row>
    <row r="203" spans="1:9">
      <c r="C203" s="2"/>
      <c r="G203" s="73"/>
    </row>
    <row r="204" spans="1:9" ht="27" customHeight="1">
      <c r="C204" s="2"/>
      <c r="D204" s="52" t="s">
        <v>44</v>
      </c>
      <c r="E204" s="48">
        <v>5</v>
      </c>
      <c r="F204" s="48" t="s">
        <v>19</v>
      </c>
      <c r="G204" s="48"/>
      <c r="I204" s="51">
        <f>E204*H204</f>
        <v>0</v>
      </c>
    </row>
    <row r="205" spans="1:9">
      <c r="C205" s="70"/>
      <c r="D205" s="52"/>
      <c r="G205" s="48"/>
    </row>
    <row r="206" spans="1:9" s="52" customFormat="1" ht="25.5">
      <c r="A206" s="110" t="s">
        <v>94</v>
      </c>
      <c r="B206" s="110"/>
      <c r="C206" s="65" t="s">
        <v>190</v>
      </c>
      <c r="G206" s="79"/>
      <c r="H206" s="50"/>
      <c r="I206" s="51"/>
    </row>
    <row r="207" spans="1:9">
      <c r="A207" s="109" t="s">
        <v>191</v>
      </c>
      <c r="B207" s="110"/>
      <c r="C207" s="65" t="s">
        <v>192</v>
      </c>
      <c r="D207" s="111" t="s">
        <v>44</v>
      </c>
      <c r="E207" s="48">
        <v>1</v>
      </c>
      <c r="F207" s="48" t="s">
        <v>19</v>
      </c>
      <c r="G207" s="74"/>
      <c r="I207" s="51">
        <f>E207*H207</f>
        <v>0</v>
      </c>
    </row>
    <row r="208" spans="1:9">
      <c r="A208" s="109" t="s">
        <v>193</v>
      </c>
      <c r="B208" s="110"/>
      <c r="C208" s="65" t="s">
        <v>194</v>
      </c>
      <c r="D208" s="111" t="s">
        <v>44</v>
      </c>
      <c r="E208" s="48">
        <v>1</v>
      </c>
      <c r="F208" s="48" t="s">
        <v>19</v>
      </c>
      <c r="G208" s="74"/>
      <c r="I208" s="51">
        <f>E208*H208</f>
        <v>0</v>
      </c>
    </row>
    <row r="209" spans="1:9">
      <c r="A209" s="109" t="s">
        <v>195</v>
      </c>
      <c r="B209" s="110"/>
      <c r="C209" s="65" t="s">
        <v>196</v>
      </c>
      <c r="D209" s="111" t="s">
        <v>44</v>
      </c>
      <c r="E209" s="48">
        <v>1</v>
      </c>
      <c r="F209" s="48" t="s">
        <v>19</v>
      </c>
      <c r="G209" s="74"/>
      <c r="I209" s="51">
        <f>E209*H209</f>
        <v>0</v>
      </c>
    </row>
    <row r="210" spans="1:9">
      <c r="A210" s="109"/>
      <c r="B210" s="110"/>
      <c r="C210" s="65"/>
      <c r="D210" s="111"/>
      <c r="G210" s="74"/>
    </row>
    <row r="211" spans="1:9">
      <c r="A211" s="45" t="s">
        <v>118</v>
      </c>
      <c r="C211" s="113" t="s">
        <v>197</v>
      </c>
      <c r="G211" s="73"/>
    </row>
    <row r="212" spans="1:9" ht="51">
      <c r="A212" s="110"/>
      <c r="B212" s="110"/>
      <c r="C212" s="108" t="s">
        <v>345</v>
      </c>
      <c r="D212" s="52" t="s">
        <v>44</v>
      </c>
      <c r="E212" s="48">
        <v>1</v>
      </c>
      <c r="F212" s="48" t="s">
        <v>19</v>
      </c>
      <c r="G212" s="73"/>
      <c r="I212" s="51">
        <f>E212*H212</f>
        <v>0</v>
      </c>
    </row>
    <row r="213" spans="1:9" s="52" customFormat="1">
      <c r="A213" s="110"/>
      <c r="B213" s="110"/>
      <c r="C213" s="109"/>
      <c r="H213" s="51"/>
      <c r="I213" s="51"/>
    </row>
    <row r="214" spans="1:9">
      <c r="A214" s="114" t="s">
        <v>198</v>
      </c>
      <c r="C214" s="60" t="s">
        <v>199</v>
      </c>
    </row>
    <row r="215" spans="1:9">
      <c r="C215" s="60"/>
    </row>
    <row r="216" spans="1:9" ht="25.5" customHeight="1">
      <c r="A216" s="45" t="s">
        <v>200</v>
      </c>
      <c r="C216" s="60" t="s">
        <v>201</v>
      </c>
      <c r="D216" s="48" t="s">
        <v>44</v>
      </c>
      <c r="E216" s="48">
        <v>6</v>
      </c>
      <c r="F216" s="48" t="s">
        <v>19</v>
      </c>
      <c r="I216" s="51">
        <f>E216*H216</f>
        <v>0</v>
      </c>
    </row>
    <row r="217" spans="1:9">
      <c r="C217" s="60"/>
    </row>
    <row r="218" spans="1:9" ht="25.5">
      <c r="A218" s="45" t="s">
        <v>202</v>
      </c>
      <c r="C218" s="60" t="s">
        <v>203</v>
      </c>
      <c r="D218" s="48" t="s">
        <v>44</v>
      </c>
      <c r="E218" s="48">
        <v>6</v>
      </c>
      <c r="F218" s="48" t="s">
        <v>19</v>
      </c>
      <c r="I218" s="51">
        <f>E218*H218</f>
        <v>0</v>
      </c>
    </row>
    <row r="219" spans="1:9">
      <c r="C219" s="60"/>
    </row>
    <row r="220" spans="1:9" s="115" customFormat="1" ht="25.5">
      <c r="A220" s="45" t="s">
        <v>204</v>
      </c>
      <c r="B220" s="46"/>
      <c r="C220" s="105" t="s">
        <v>205</v>
      </c>
      <c r="D220" s="48" t="s">
        <v>44</v>
      </c>
      <c r="E220" s="48">
        <v>6</v>
      </c>
      <c r="F220" s="48" t="s">
        <v>19</v>
      </c>
      <c r="G220" s="49"/>
      <c r="H220" s="50"/>
      <c r="I220" s="51">
        <f>E220*H220</f>
        <v>0</v>
      </c>
    </row>
    <row r="221" spans="1:9" s="115" customFormat="1">
      <c r="A221" s="45"/>
      <c r="B221" s="46"/>
      <c r="C221" s="60"/>
      <c r="D221" s="48"/>
      <c r="E221" s="48"/>
      <c r="F221" s="48"/>
      <c r="G221" s="49"/>
      <c r="H221" s="50"/>
      <c r="I221" s="51"/>
    </row>
    <row r="222" spans="1:9" s="115" customFormat="1" ht="25.5">
      <c r="A222" s="45" t="s">
        <v>206</v>
      </c>
      <c r="B222" s="46"/>
      <c r="C222" s="60" t="s">
        <v>207</v>
      </c>
      <c r="D222" s="48" t="s">
        <v>44</v>
      </c>
      <c r="E222" s="48">
        <v>6</v>
      </c>
      <c r="F222" s="48" t="s">
        <v>19</v>
      </c>
      <c r="G222" s="49"/>
      <c r="H222" s="50"/>
      <c r="I222" s="51">
        <f>E222*H222</f>
        <v>0</v>
      </c>
    </row>
    <row r="223" spans="1:9" s="115" customFormat="1">
      <c r="A223" s="116"/>
      <c r="B223" s="117"/>
      <c r="C223" s="118"/>
      <c r="D223" s="119"/>
      <c r="E223" s="119"/>
      <c r="F223" s="119"/>
      <c r="G223" s="49"/>
      <c r="H223" s="81"/>
      <c r="I223" s="51"/>
    </row>
    <row r="224" spans="1:9" s="115" customFormat="1">
      <c r="A224" s="116"/>
      <c r="B224" s="117"/>
      <c r="C224" s="118"/>
      <c r="D224" s="119"/>
      <c r="E224" s="119"/>
      <c r="F224" s="119"/>
      <c r="G224" s="49"/>
      <c r="H224" s="81"/>
      <c r="I224" s="51"/>
    </row>
    <row r="225" spans="1:3" ht="25.5">
      <c r="A225" s="45" t="s">
        <v>208</v>
      </c>
      <c r="C225" s="105" t="s">
        <v>209</v>
      </c>
    </row>
    <row r="226" spans="1:3">
      <c r="B226" s="59" t="s">
        <v>14</v>
      </c>
      <c r="C226" s="120" t="s">
        <v>210</v>
      </c>
    </row>
    <row r="227" spans="1:3">
      <c r="B227" s="59" t="s">
        <v>14</v>
      </c>
      <c r="C227" s="120" t="s">
        <v>211</v>
      </c>
    </row>
    <row r="228" spans="1:3" ht="51">
      <c r="B228" s="59" t="s">
        <v>14</v>
      </c>
      <c r="C228" s="120" t="s">
        <v>212</v>
      </c>
    </row>
    <row r="229" spans="1:3" ht="25.5">
      <c r="B229" s="59" t="s">
        <v>14</v>
      </c>
      <c r="C229" s="120" t="s">
        <v>213</v>
      </c>
    </row>
    <row r="230" spans="1:3" ht="25.5">
      <c r="B230" s="59" t="s">
        <v>14</v>
      </c>
      <c r="C230" s="120" t="s">
        <v>214</v>
      </c>
    </row>
    <row r="231" spans="1:3">
      <c r="C231" s="120" t="s">
        <v>215</v>
      </c>
    </row>
    <row r="232" spans="1:3">
      <c r="B232" s="59" t="s">
        <v>14</v>
      </c>
      <c r="C232" s="120" t="s">
        <v>216</v>
      </c>
    </row>
    <row r="233" spans="1:3" ht="25.5">
      <c r="B233" s="59" t="s">
        <v>14</v>
      </c>
      <c r="C233" s="120" t="s">
        <v>217</v>
      </c>
    </row>
    <row r="234" spans="1:3" ht="27">
      <c r="B234" s="59" t="s">
        <v>14</v>
      </c>
      <c r="C234" s="120" t="s">
        <v>218</v>
      </c>
    </row>
    <row r="235" spans="1:3" ht="14.25">
      <c r="B235" s="59" t="s">
        <v>14</v>
      </c>
      <c r="C235" s="120" t="s">
        <v>219</v>
      </c>
    </row>
    <row r="236" spans="1:3">
      <c r="B236" s="59" t="s">
        <v>14</v>
      </c>
      <c r="C236" s="120" t="s">
        <v>220</v>
      </c>
    </row>
    <row r="237" spans="1:3">
      <c r="B237" s="59" t="s">
        <v>14</v>
      </c>
      <c r="C237" s="120" t="s">
        <v>221</v>
      </c>
    </row>
    <row r="238" spans="1:3">
      <c r="C238" s="120" t="s">
        <v>222</v>
      </c>
    </row>
    <row r="239" spans="1:3" ht="25.5">
      <c r="B239" s="59" t="s">
        <v>14</v>
      </c>
      <c r="C239" s="120" t="s">
        <v>223</v>
      </c>
    </row>
    <row r="240" spans="1:3" ht="55.5" customHeight="1">
      <c r="B240" s="59" t="s">
        <v>14</v>
      </c>
      <c r="C240" s="120" t="s">
        <v>224</v>
      </c>
    </row>
    <row r="241" spans="1:9">
      <c r="C241" s="120" t="s">
        <v>225</v>
      </c>
    </row>
    <row r="242" spans="1:9">
      <c r="C242" s="60" t="s">
        <v>226</v>
      </c>
      <c r="D242" s="48" t="s">
        <v>148</v>
      </c>
      <c r="E242" s="48">
        <v>80</v>
      </c>
      <c r="F242" s="48" t="s">
        <v>19</v>
      </c>
      <c r="I242" s="51">
        <f>E242*H242</f>
        <v>0</v>
      </c>
    </row>
    <row r="243" spans="1:9">
      <c r="C243" s="60"/>
      <c r="H243" s="81"/>
    </row>
    <row r="244" spans="1:9">
      <c r="C244" s="60"/>
    </row>
    <row r="245" spans="1:9" ht="25.5">
      <c r="A245" s="45" t="s">
        <v>227</v>
      </c>
      <c r="C245" s="60" t="s">
        <v>228</v>
      </c>
    </row>
    <row r="246" spans="1:9" ht="51">
      <c r="B246" s="59" t="s">
        <v>14</v>
      </c>
      <c r="C246" s="65" t="s">
        <v>229</v>
      </c>
    </row>
    <row r="247" spans="1:9" ht="25.5">
      <c r="B247" s="59" t="s">
        <v>14</v>
      </c>
      <c r="C247" s="120" t="s">
        <v>213</v>
      </c>
    </row>
    <row r="248" spans="1:9" ht="25.5">
      <c r="B248" s="59" t="s">
        <v>14</v>
      </c>
      <c r="C248" s="120" t="s">
        <v>214</v>
      </c>
    </row>
    <row r="249" spans="1:9">
      <c r="C249" s="120" t="s">
        <v>215</v>
      </c>
    </row>
    <row r="250" spans="1:9">
      <c r="B250" s="59" t="s">
        <v>14</v>
      </c>
      <c r="C250" s="120" t="s">
        <v>216</v>
      </c>
    </row>
    <row r="251" spans="1:9" ht="25.5">
      <c r="B251" s="59" t="s">
        <v>14</v>
      </c>
      <c r="C251" s="120" t="s">
        <v>230</v>
      </c>
    </row>
    <row r="252" spans="1:9" ht="25.5">
      <c r="B252" s="59" t="s">
        <v>14</v>
      </c>
      <c r="C252" s="120" t="s">
        <v>231</v>
      </c>
    </row>
    <row r="253" spans="1:9">
      <c r="C253" s="120" t="s">
        <v>222</v>
      </c>
    </row>
    <row r="254" spans="1:9" ht="51">
      <c r="B254" s="59" t="s">
        <v>14</v>
      </c>
      <c r="C254" s="120" t="s">
        <v>224</v>
      </c>
    </row>
    <row r="255" spans="1:9">
      <c r="C255" s="120" t="s">
        <v>225</v>
      </c>
    </row>
    <row r="256" spans="1:9">
      <c r="C256" s="60" t="s">
        <v>226</v>
      </c>
      <c r="D256" s="48" t="s">
        <v>232</v>
      </c>
      <c r="E256" s="48">
        <v>80</v>
      </c>
      <c r="F256" s="48" t="s">
        <v>19</v>
      </c>
      <c r="I256" s="51">
        <f>E256*H256</f>
        <v>0</v>
      </c>
    </row>
    <row r="257" spans="1:12">
      <c r="C257" s="60"/>
    </row>
    <row r="258" spans="1:12" ht="51">
      <c r="A258" s="45" t="s">
        <v>233</v>
      </c>
      <c r="B258" s="110"/>
      <c r="C258" s="61" t="s">
        <v>234</v>
      </c>
      <c r="D258" s="48" t="s">
        <v>44</v>
      </c>
      <c r="E258" s="48">
        <v>8</v>
      </c>
      <c r="F258" s="48" t="s">
        <v>19</v>
      </c>
      <c r="G258" s="73"/>
      <c r="I258" s="51">
        <f>E258*H258</f>
        <v>0</v>
      </c>
    </row>
    <row r="259" spans="1:12" s="128" customFormat="1">
      <c r="A259" s="121"/>
      <c r="B259" s="122"/>
      <c r="C259" s="123"/>
      <c r="D259" s="124"/>
      <c r="E259" s="124"/>
      <c r="F259" s="124"/>
      <c r="G259" s="125"/>
      <c r="H259" s="126"/>
      <c r="I259" s="127"/>
    </row>
    <row r="260" spans="1:12" ht="38.25">
      <c r="A260" s="45" t="s">
        <v>235</v>
      </c>
      <c r="B260" s="110"/>
      <c r="C260" s="61" t="s">
        <v>236</v>
      </c>
      <c r="D260" s="48" t="s">
        <v>237</v>
      </c>
      <c r="E260" s="48">
        <v>8</v>
      </c>
      <c r="F260" s="48" t="s">
        <v>19</v>
      </c>
      <c r="G260" s="73"/>
      <c r="I260" s="51">
        <f>E260*H260</f>
        <v>0</v>
      </c>
    </row>
    <row r="261" spans="1:12" s="82" customFormat="1">
      <c r="A261" s="129"/>
      <c r="B261" s="130"/>
      <c r="C261" s="131"/>
      <c r="D261" s="132"/>
      <c r="E261" s="132"/>
      <c r="F261" s="132"/>
      <c r="G261" s="49"/>
      <c r="H261" s="101"/>
      <c r="I261" s="133"/>
    </row>
    <row r="262" spans="1:12" s="115" customFormat="1" ht="25.5">
      <c r="A262" s="134" t="s">
        <v>238</v>
      </c>
      <c r="B262" s="46"/>
      <c r="C262" s="108" t="s">
        <v>239</v>
      </c>
      <c r="D262" s="48"/>
      <c r="E262" s="48"/>
      <c r="F262" s="48"/>
      <c r="G262" s="49"/>
      <c r="H262" s="50"/>
      <c r="I262" s="51"/>
    </row>
    <row r="263" spans="1:12" s="115" customFormat="1">
      <c r="A263" s="45" t="s">
        <v>240</v>
      </c>
      <c r="B263" s="46"/>
      <c r="C263" s="65" t="s">
        <v>241</v>
      </c>
      <c r="D263" s="48" t="s">
        <v>242</v>
      </c>
      <c r="E263" s="48">
        <v>10</v>
      </c>
      <c r="F263" s="48" t="s">
        <v>19</v>
      </c>
      <c r="G263" s="49"/>
      <c r="H263" s="50"/>
      <c r="I263" s="51">
        <f>E263*H263</f>
        <v>0</v>
      </c>
    </row>
    <row r="264" spans="1:12" s="115" customFormat="1">
      <c r="A264" s="45" t="s">
        <v>243</v>
      </c>
      <c r="B264" s="46"/>
      <c r="C264" s="65" t="s">
        <v>244</v>
      </c>
      <c r="D264" s="48" t="s">
        <v>242</v>
      </c>
      <c r="E264" s="48">
        <v>30</v>
      </c>
      <c r="F264" s="48" t="s">
        <v>19</v>
      </c>
      <c r="G264" s="49"/>
      <c r="H264" s="50"/>
      <c r="I264" s="51">
        <f>E264*H264</f>
        <v>0</v>
      </c>
    </row>
    <row r="265" spans="1:12" s="115" customFormat="1">
      <c r="A265" s="45" t="s">
        <v>245</v>
      </c>
      <c r="B265" s="46"/>
      <c r="C265" s="65" t="s">
        <v>246</v>
      </c>
      <c r="D265" s="48" t="s">
        <v>242</v>
      </c>
      <c r="E265" s="48">
        <v>10</v>
      </c>
      <c r="F265" s="48" t="s">
        <v>19</v>
      </c>
      <c r="G265" s="49"/>
      <c r="H265" s="50"/>
      <c r="I265" s="51">
        <f>E265*H265</f>
        <v>0</v>
      </c>
    </row>
    <row r="266" spans="1:12" s="115" customFormat="1">
      <c r="A266" s="45"/>
      <c r="B266" s="46"/>
      <c r="C266" s="65"/>
      <c r="D266" s="48"/>
      <c r="E266" s="48"/>
      <c r="F266" s="48"/>
      <c r="G266" s="49"/>
      <c r="H266" s="50"/>
      <c r="I266" s="51"/>
    </row>
    <row r="267" spans="1:12" s="115" customFormat="1" ht="38.25">
      <c r="A267" s="45" t="s">
        <v>159</v>
      </c>
      <c r="B267" s="110"/>
      <c r="C267" s="61" t="s">
        <v>247</v>
      </c>
      <c r="D267" s="48" t="s">
        <v>248</v>
      </c>
      <c r="E267" s="48">
        <v>100</v>
      </c>
      <c r="F267" s="48" t="s">
        <v>19</v>
      </c>
      <c r="G267" s="49"/>
      <c r="H267" s="50"/>
      <c r="I267" s="51">
        <f>E267*H267</f>
        <v>0</v>
      </c>
    </row>
    <row r="268" spans="1:12" s="82" customFormat="1">
      <c r="A268" s="129"/>
      <c r="B268" s="130"/>
      <c r="C268" s="131"/>
      <c r="D268" s="132"/>
      <c r="E268" s="132"/>
      <c r="F268" s="132"/>
      <c r="G268" s="49"/>
      <c r="H268" s="101"/>
      <c r="I268" s="133"/>
    </row>
    <row r="269" spans="1:12" s="115" customFormat="1" ht="12.75" customHeight="1">
      <c r="A269" s="45" t="s">
        <v>249</v>
      </c>
      <c r="B269" s="46"/>
      <c r="C269" s="2" t="s">
        <v>346</v>
      </c>
      <c r="D269" s="48"/>
      <c r="E269" s="48"/>
      <c r="F269" s="48"/>
      <c r="G269" s="49"/>
      <c r="H269" s="50"/>
      <c r="I269" s="51"/>
    </row>
    <row r="270" spans="1:12" s="115" customFormat="1">
      <c r="A270" s="45"/>
      <c r="B270" s="46"/>
      <c r="C270" s="2"/>
      <c r="D270" s="48"/>
      <c r="E270" s="48"/>
      <c r="F270" s="48"/>
      <c r="G270" s="49"/>
      <c r="H270" s="50"/>
      <c r="I270" s="51"/>
      <c r="J270" s="135"/>
      <c r="K270" s="135"/>
      <c r="L270" s="135"/>
    </row>
    <row r="271" spans="1:12" s="115" customFormat="1">
      <c r="A271" s="45"/>
      <c r="B271" s="46"/>
      <c r="C271" s="2"/>
      <c r="D271" s="48"/>
      <c r="E271" s="48"/>
      <c r="F271" s="48"/>
      <c r="G271" s="49"/>
      <c r="H271" s="50"/>
      <c r="I271" s="51"/>
      <c r="J271" s="135"/>
      <c r="K271" s="135"/>
      <c r="L271" s="135"/>
    </row>
    <row r="272" spans="1:12" s="115" customFormat="1" hidden="1">
      <c r="A272" s="45"/>
      <c r="B272" s="46"/>
      <c r="C272" s="2"/>
      <c r="D272" s="48"/>
      <c r="E272" s="48"/>
      <c r="F272" s="48"/>
      <c r="G272" s="49"/>
      <c r="H272" s="50"/>
      <c r="I272" s="51"/>
    </row>
    <row r="273" spans="1:12" s="115" customFormat="1">
      <c r="A273" s="45" t="s">
        <v>250</v>
      </c>
      <c r="B273" s="46"/>
      <c r="C273" s="65" t="s">
        <v>251</v>
      </c>
      <c r="D273" s="48" t="s">
        <v>44</v>
      </c>
      <c r="E273" s="48">
        <v>2</v>
      </c>
      <c r="F273" s="48"/>
      <c r="G273" s="49"/>
      <c r="H273" s="50"/>
      <c r="I273" s="51">
        <f t="shared" ref="I273:I278" si="1">E273*H273</f>
        <v>0</v>
      </c>
    </row>
    <row r="274" spans="1:12" s="115" customFormat="1">
      <c r="A274" s="45" t="s">
        <v>252</v>
      </c>
      <c r="B274" s="46"/>
      <c r="C274" s="65" t="s">
        <v>253</v>
      </c>
      <c r="D274" s="48" t="s">
        <v>44</v>
      </c>
      <c r="E274" s="48">
        <v>2</v>
      </c>
      <c r="F274" s="48"/>
      <c r="G274" s="49"/>
      <c r="H274" s="50"/>
      <c r="I274" s="51">
        <f t="shared" si="1"/>
        <v>0</v>
      </c>
    </row>
    <row r="275" spans="1:12" s="115" customFormat="1">
      <c r="A275" s="45" t="s">
        <v>254</v>
      </c>
      <c r="B275" s="46"/>
      <c r="C275" s="65" t="s">
        <v>255</v>
      </c>
      <c r="D275" s="48" t="s">
        <v>44</v>
      </c>
      <c r="E275" s="48">
        <v>1</v>
      </c>
      <c r="F275" s="48"/>
      <c r="G275" s="49"/>
      <c r="H275" s="50"/>
      <c r="I275" s="51">
        <f t="shared" si="1"/>
        <v>0</v>
      </c>
    </row>
    <row r="276" spans="1:12" s="115" customFormat="1">
      <c r="A276" s="45" t="s">
        <v>256</v>
      </c>
      <c r="B276" s="46"/>
      <c r="C276" s="65" t="s">
        <v>257</v>
      </c>
      <c r="D276" s="48" t="s">
        <v>44</v>
      </c>
      <c r="E276" s="48">
        <v>1</v>
      </c>
      <c r="F276" s="48"/>
      <c r="G276" s="49"/>
      <c r="H276" s="50"/>
      <c r="I276" s="51">
        <f t="shared" si="1"/>
        <v>0</v>
      </c>
    </row>
    <row r="277" spans="1:12" s="115" customFormat="1">
      <c r="A277" s="45" t="s">
        <v>258</v>
      </c>
      <c r="B277" s="46"/>
      <c r="C277" s="65" t="s">
        <v>259</v>
      </c>
      <c r="D277" s="48" t="s">
        <v>44</v>
      </c>
      <c r="E277" s="48">
        <v>1</v>
      </c>
      <c r="F277" s="48"/>
      <c r="G277" s="49"/>
      <c r="H277" s="50"/>
      <c r="I277" s="51">
        <f t="shared" si="1"/>
        <v>0</v>
      </c>
    </row>
    <row r="278" spans="1:12" s="115" customFormat="1">
      <c r="A278" s="45" t="s">
        <v>260</v>
      </c>
      <c r="B278" s="46"/>
      <c r="C278" s="65" t="s">
        <v>261</v>
      </c>
      <c r="D278" s="48" t="s">
        <v>44</v>
      </c>
      <c r="E278" s="48">
        <v>1</v>
      </c>
      <c r="F278" s="48"/>
      <c r="G278" s="49"/>
      <c r="H278" s="50"/>
      <c r="I278" s="51">
        <f t="shared" si="1"/>
        <v>0</v>
      </c>
    </row>
    <row r="279" spans="1:12">
      <c r="C279" s="65"/>
    </row>
    <row r="280" spans="1:12" s="82" customFormat="1" ht="12.75" customHeight="1">
      <c r="A280" s="45" t="s">
        <v>262</v>
      </c>
      <c r="B280" s="46"/>
      <c r="C280" s="2" t="s">
        <v>263</v>
      </c>
      <c r="D280" s="48"/>
      <c r="E280" s="48"/>
      <c r="F280" s="48"/>
      <c r="G280" s="73"/>
      <c r="H280" s="50"/>
      <c r="I280" s="51"/>
    </row>
    <row r="281" spans="1:12" s="82" customFormat="1">
      <c r="A281" s="45"/>
      <c r="B281" s="46"/>
      <c r="C281" s="2"/>
      <c r="D281" s="48"/>
      <c r="E281" s="48"/>
      <c r="F281" s="48"/>
      <c r="G281" s="73"/>
      <c r="H281" s="50"/>
      <c r="I281" s="51"/>
    </row>
    <row r="282" spans="1:12" s="82" customFormat="1">
      <c r="A282" s="45"/>
      <c r="B282" s="46"/>
      <c r="C282" s="2"/>
      <c r="D282" s="48"/>
      <c r="E282" s="48"/>
      <c r="F282" s="48"/>
      <c r="G282" s="73"/>
      <c r="H282" s="50"/>
      <c r="I282" s="51"/>
    </row>
    <row r="283" spans="1:12" s="82" customFormat="1">
      <c r="A283" s="45"/>
      <c r="B283" s="46"/>
      <c r="C283" s="2"/>
      <c r="D283" s="48"/>
      <c r="E283" s="48"/>
      <c r="F283" s="48"/>
      <c r="G283" s="73"/>
      <c r="H283" s="50"/>
      <c r="I283" s="51"/>
    </row>
    <row r="284" spans="1:12" s="82" customFormat="1">
      <c r="A284" s="45"/>
      <c r="B284" s="46"/>
      <c r="C284" s="2"/>
      <c r="D284" s="48"/>
      <c r="E284" s="48"/>
      <c r="F284" s="48"/>
      <c r="G284" s="73"/>
      <c r="H284" s="50"/>
      <c r="I284" s="51"/>
    </row>
    <row r="285" spans="1:12" s="82" customFormat="1">
      <c r="A285" s="45"/>
      <c r="B285" s="46"/>
      <c r="C285" s="2"/>
      <c r="D285" s="48"/>
      <c r="E285" s="48"/>
      <c r="F285" s="48"/>
      <c r="G285" s="73"/>
      <c r="H285" s="50"/>
      <c r="I285" s="51"/>
    </row>
    <row r="286" spans="1:12" s="82" customFormat="1">
      <c r="A286" s="45"/>
      <c r="B286" s="46"/>
      <c r="C286" s="2"/>
      <c r="D286" s="48"/>
      <c r="E286" s="48"/>
      <c r="F286" s="48"/>
      <c r="G286" s="73"/>
      <c r="H286" s="50"/>
      <c r="I286" s="51"/>
    </row>
    <row r="287" spans="1:12" s="82" customFormat="1">
      <c r="A287" s="45"/>
      <c r="B287" s="46"/>
      <c r="C287" s="2"/>
      <c r="D287" s="48"/>
      <c r="E287" s="48"/>
      <c r="F287" s="48"/>
      <c r="G287" s="73"/>
      <c r="H287" s="50"/>
      <c r="I287" s="51"/>
    </row>
    <row r="288" spans="1:12" s="82" customFormat="1" ht="22.5" customHeight="1">
      <c r="A288" s="45"/>
      <c r="B288" s="46"/>
      <c r="C288" s="2"/>
      <c r="D288" s="48" t="s">
        <v>44</v>
      </c>
      <c r="E288" s="48">
        <v>1</v>
      </c>
      <c r="F288" s="48"/>
      <c r="G288" s="73"/>
      <c r="H288" s="50"/>
      <c r="I288" s="51">
        <f>E288*H288</f>
        <v>0</v>
      </c>
      <c r="J288" s="136"/>
      <c r="K288" s="136"/>
      <c r="L288" s="136"/>
    </row>
    <row r="289" spans="1:9" s="82" customFormat="1">
      <c r="A289" s="129"/>
      <c r="B289" s="137"/>
      <c r="C289" s="138"/>
      <c r="D289" s="132"/>
      <c r="E289" s="132"/>
      <c r="F289" s="132"/>
      <c r="G289" s="139"/>
      <c r="H289" s="101"/>
      <c r="I289" s="133"/>
    </row>
    <row r="290" spans="1:9" s="115" customFormat="1" ht="38.25">
      <c r="A290" s="45" t="s">
        <v>264</v>
      </c>
      <c r="B290" s="46"/>
      <c r="C290" s="60" t="s">
        <v>265</v>
      </c>
      <c r="D290" s="48"/>
      <c r="E290" s="48"/>
      <c r="F290" s="48"/>
      <c r="G290" s="49"/>
      <c r="H290" s="50"/>
      <c r="I290" s="51"/>
    </row>
    <row r="291" spans="1:9" s="115" customFormat="1" ht="0.75" hidden="1" customHeight="1">
      <c r="A291" s="45"/>
      <c r="B291" s="46"/>
      <c r="C291" s="60"/>
      <c r="D291" s="48"/>
      <c r="E291" s="48"/>
      <c r="F291" s="48"/>
      <c r="G291" s="49"/>
      <c r="H291" s="50"/>
      <c r="I291" s="51"/>
    </row>
    <row r="292" spans="1:9" s="115" customFormat="1" hidden="1">
      <c r="A292" s="45" t="s">
        <v>266</v>
      </c>
      <c r="B292" s="46"/>
      <c r="C292" s="60" t="s">
        <v>267</v>
      </c>
      <c r="D292" s="48"/>
      <c r="E292" s="48"/>
      <c r="F292" s="48"/>
      <c r="G292" s="49"/>
      <c r="H292" s="50"/>
      <c r="I292" s="51"/>
    </row>
    <row r="293" spans="1:9" s="115" customFormat="1">
      <c r="A293" s="45" t="s">
        <v>268</v>
      </c>
      <c r="B293" s="46"/>
      <c r="C293" s="66" t="s">
        <v>269</v>
      </c>
      <c r="D293" s="48"/>
      <c r="E293" s="48"/>
      <c r="F293" s="48"/>
      <c r="G293" s="49"/>
      <c r="H293" s="50"/>
      <c r="I293" s="51"/>
    </row>
    <row r="294" spans="1:9" s="115" customFormat="1">
      <c r="A294" s="45"/>
      <c r="B294" s="46"/>
      <c r="C294" s="65" t="s">
        <v>226</v>
      </c>
      <c r="D294" s="48" t="s">
        <v>44</v>
      </c>
      <c r="E294" s="48">
        <v>1</v>
      </c>
      <c r="F294" s="48" t="s">
        <v>19</v>
      </c>
      <c r="G294" s="49"/>
      <c r="H294" s="50"/>
      <c r="I294" s="51">
        <f>E294*H294</f>
        <v>0</v>
      </c>
    </row>
    <row r="295" spans="1:9" s="115" customFormat="1" ht="25.5">
      <c r="A295" s="45" t="s">
        <v>270</v>
      </c>
      <c r="B295" s="46"/>
      <c r="C295" s="66" t="s">
        <v>271</v>
      </c>
      <c r="D295" s="48"/>
      <c r="E295" s="48"/>
      <c r="F295" s="48"/>
      <c r="G295" s="49"/>
      <c r="H295" s="50"/>
      <c r="I295" s="51"/>
    </row>
    <row r="296" spans="1:9" s="115" customFormat="1">
      <c r="A296" s="45"/>
      <c r="B296" s="46"/>
      <c r="C296" s="65" t="s">
        <v>226</v>
      </c>
      <c r="D296" s="48" t="s">
        <v>44</v>
      </c>
      <c r="E296" s="48">
        <v>1</v>
      </c>
      <c r="F296" s="48" t="s">
        <v>19</v>
      </c>
      <c r="G296" s="49"/>
      <c r="H296" s="50"/>
      <c r="I296" s="51">
        <f>E296*H296</f>
        <v>0</v>
      </c>
    </row>
    <row r="297" spans="1:9" s="115" customFormat="1">
      <c r="A297" s="45" t="s">
        <v>272</v>
      </c>
      <c r="B297" s="46"/>
      <c r="C297" s="65" t="s">
        <v>273</v>
      </c>
      <c r="D297" s="48"/>
      <c r="E297" s="48"/>
      <c r="F297" s="48"/>
      <c r="G297" s="49"/>
      <c r="H297" s="50"/>
      <c r="I297" s="51"/>
    </row>
    <row r="298" spans="1:9" s="115" customFormat="1">
      <c r="A298" s="45"/>
      <c r="B298" s="46"/>
      <c r="C298" s="65" t="s">
        <v>226</v>
      </c>
      <c r="D298" s="48" t="s">
        <v>44</v>
      </c>
      <c r="E298" s="48">
        <v>1</v>
      </c>
      <c r="F298" s="48" t="s">
        <v>19</v>
      </c>
      <c r="G298" s="49"/>
      <c r="H298" s="50"/>
      <c r="I298" s="51">
        <f>E298*H298</f>
        <v>0</v>
      </c>
    </row>
    <row r="299" spans="1:9" s="115" customFormat="1" ht="15.75" customHeight="1">
      <c r="A299" s="45" t="s">
        <v>274</v>
      </c>
      <c r="B299" s="46"/>
      <c r="C299" s="70" t="s">
        <v>275</v>
      </c>
      <c r="D299" s="48"/>
      <c r="E299" s="48"/>
      <c r="F299" s="48"/>
      <c r="G299" s="49"/>
      <c r="H299" s="50"/>
      <c r="I299" s="51"/>
    </row>
    <row r="300" spans="1:9" s="115" customFormat="1">
      <c r="A300" s="45"/>
      <c r="B300" s="46"/>
      <c r="C300" s="65" t="s">
        <v>226</v>
      </c>
      <c r="D300" s="48" t="s">
        <v>44</v>
      </c>
      <c r="E300" s="48">
        <v>1</v>
      </c>
      <c r="F300" s="48" t="s">
        <v>19</v>
      </c>
      <c r="G300" s="49"/>
      <c r="H300" s="50"/>
      <c r="I300" s="51">
        <f>E300*H300</f>
        <v>0</v>
      </c>
    </row>
    <row r="301" spans="1:9" s="115" customFormat="1" ht="13.5" customHeight="1">
      <c r="A301" s="45"/>
      <c r="B301" s="46"/>
      <c r="C301" s="65"/>
      <c r="D301" s="48"/>
      <c r="E301" s="48"/>
      <c r="F301" s="48"/>
      <c r="G301" s="49"/>
      <c r="H301" s="50"/>
      <c r="I301" s="51"/>
    </row>
    <row r="302" spans="1:9" s="115" customFormat="1" ht="33" customHeight="1">
      <c r="A302" s="45" t="s">
        <v>276</v>
      </c>
      <c r="B302" s="46"/>
      <c r="C302" s="61" t="s">
        <v>277</v>
      </c>
      <c r="D302" s="48"/>
      <c r="E302" s="48"/>
      <c r="F302" s="48"/>
      <c r="G302" s="49"/>
      <c r="H302" s="50"/>
      <c r="I302" s="51"/>
    </row>
    <row r="303" spans="1:9" s="115" customFormat="1" ht="16.5" customHeight="1">
      <c r="A303" s="45"/>
      <c r="B303" s="59" t="s">
        <v>14</v>
      </c>
      <c r="C303" s="105" t="s">
        <v>278</v>
      </c>
      <c r="D303" s="48"/>
      <c r="E303" s="48"/>
      <c r="F303" s="48"/>
      <c r="G303" s="49"/>
      <c r="H303" s="50"/>
      <c r="I303" s="51"/>
    </row>
    <row r="304" spans="1:9" s="115" customFormat="1">
      <c r="A304" s="45"/>
      <c r="B304" s="59" t="s">
        <v>14</v>
      </c>
      <c r="C304" s="60" t="s">
        <v>279</v>
      </c>
      <c r="D304" s="48"/>
      <c r="E304" s="48"/>
      <c r="F304" s="48"/>
      <c r="G304" s="49"/>
      <c r="H304" s="50"/>
      <c r="I304" s="51"/>
    </row>
    <row r="305" spans="1:9" s="115" customFormat="1" ht="14.25">
      <c r="A305" s="45"/>
      <c r="B305" s="59" t="s">
        <v>14</v>
      </c>
      <c r="C305" s="60" t="s">
        <v>280</v>
      </c>
      <c r="D305" s="48"/>
      <c r="E305" s="48"/>
      <c r="F305" s="48"/>
      <c r="G305" s="49"/>
      <c r="H305" s="50"/>
      <c r="I305" s="51"/>
    </row>
    <row r="306" spans="1:9" s="115" customFormat="1" ht="25.5">
      <c r="A306" s="45"/>
      <c r="B306" s="59" t="s">
        <v>14</v>
      </c>
      <c r="C306" s="60" t="s">
        <v>281</v>
      </c>
      <c r="D306" s="48"/>
      <c r="E306" s="48"/>
      <c r="F306" s="48"/>
      <c r="G306" s="49"/>
      <c r="H306" s="50"/>
      <c r="I306" s="51"/>
    </row>
    <row r="307" spans="1:9" s="115" customFormat="1">
      <c r="A307" s="45"/>
      <c r="B307" s="59" t="s">
        <v>14</v>
      </c>
      <c r="C307" s="60" t="s">
        <v>282</v>
      </c>
      <c r="D307" s="48"/>
      <c r="E307" s="48"/>
      <c r="F307" s="48"/>
      <c r="G307" s="49"/>
      <c r="H307" s="50"/>
      <c r="I307" s="51"/>
    </row>
    <row r="308" spans="1:9" s="115" customFormat="1" ht="14.25">
      <c r="A308" s="45"/>
      <c r="B308" s="59" t="s">
        <v>14</v>
      </c>
      <c r="C308" s="60" t="s">
        <v>283</v>
      </c>
      <c r="D308" s="48"/>
      <c r="E308" s="48"/>
      <c r="F308" s="48"/>
      <c r="G308" s="49"/>
      <c r="H308" s="50"/>
      <c r="I308" s="51"/>
    </row>
    <row r="309" spans="1:9" s="115" customFormat="1" ht="14.25">
      <c r="A309" s="45"/>
      <c r="B309" s="59" t="s">
        <v>14</v>
      </c>
      <c r="C309" s="60" t="s">
        <v>284</v>
      </c>
      <c r="D309" s="48"/>
      <c r="E309" s="48"/>
      <c r="F309" s="48"/>
      <c r="G309" s="49"/>
      <c r="H309" s="50"/>
      <c r="I309" s="51"/>
    </row>
    <row r="310" spans="1:9" s="115" customFormat="1">
      <c r="A310" s="45"/>
      <c r="B310" s="59"/>
      <c r="C310" s="60"/>
      <c r="D310" s="48"/>
      <c r="E310" s="48"/>
      <c r="F310" s="48"/>
      <c r="G310" s="49"/>
      <c r="H310" s="50"/>
      <c r="I310" s="51"/>
    </row>
    <row r="311" spans="1:9" s="115" customFormat="1">
      <c r="A311" s="45"/>
      <c r="B311" s="46"/>
      <c r="C311" s="65" t="s">
        <v>226</v>
      </c>
      <c r="D311" s="48" t="s">
        <v>44</v>
      </c>
      <c r="E311" s="48">
        <v>1</v>
      </c>
      <c r="F311" s="48" t="s">
        <v>19</v>
      </c>
      <c r="G311" s="49"/>
      <c r="H311" s="50"/>
      <c r="I311" s="51">
        <f>E311*H311</f>
        <v>0</v>
      </c>
    </row>
    <row r="312" spans="1:9">
      <c r="C312" s="65"/>
    </row>
    <row r="313" spans="1:9" ht="30" customHeight="1">
      <c r="A313" s="45" t="s">
        <v>285</v>
      </c>
      <c r="C313" s="61" t="s">
        <v>286</v>
      </c>
    </row>
    <row r="314" spans="1:9" ht="14.25">
      <c r="B314" s="59" t="s">
        <v>14</v>
      </c>
      <c r="C314" s="60" t="s">
        <v>287</v>
      </c>
    </row>
    <row r="315" spans="1:9">
      <c r="B315" s="59" t="s">
        <v>14</v>
      </c>
      <c r="C315" s="60" t="s">
        <v>279</v>
      </c>
    </row>
    <row r="316" spans="1:9" ht="14.25">
      <c r="B316" s="59" t="s">
        <v>14</v>
      </c>
      <c r="C316" s="60" t="s">
        <v>288</v>
      </c>
    </row>
    <row r="317" spans="1:9" ht="25.5">
      <c r="B317" s="59" t="s">
        <v>14</v>
      </c>
      <c r="C317" s="60" t="s">
        <v>281</v>
      </c>
    </row>
    <row r="318" spans="1:9">
      <c r="B318" s="59" t="s">
        <v>14</v>
      </c>
      <c r="C318" s="60" t="s">
        <v>289</v>
      </c>
    </row>
    <row r="319" spans="1:9" ht="14.25">
      <c r="B319" s="59" t="s">
        <v>14</v>
      </c>
      <c r="C319" s="60" t="s">
        <v>290</v>
      </c>
    </row>
    <row r="320" spans="1:9" ht="13.5" customHeight="1">
      <c r="B320" s="59" t="s">
        <v>14</v>
      </c>
      <c r="C320" s="65" t="s">
        <v>291</v>
      </c>
      <c r="D320" s="48" t="s">
        <v>44</v>
      </c>
      <c r="E320" s="48">
        <v>1</v>
      </c>
      <c r="F320" s="48" t="s">
        <v>19</v>
      </c>
      <c r="I320" s="51">
        <f>E320*H320</f>
        <v>0</v>
      </c>
    </row>
    <row r="321" spans="1:3" ht="26.25" customHeight="1">
      <c r="B321" s="59"/>
      <c r="C321" s="65"/>
    </row>
    <row r="322" spans="1:3" ht="25.5">
      <c r="A322" s="45" t="s">
        <v>292</v>
      </c>
      <c r="C322" s="58" t="s">
        <v>293</v>
      </c>
    </row>
    <row r="323" spans="1:3" ht="12" customHeight="1">
      <c r="B323" s="59" t="s">
        <v>14</v>
      </c>
      <c r="C323" s="58" t="s">
        <v>347</v>
      </c>
    </row>
    <row r="324" spans="1:3" ht="25.5">
      <c r="B324" s="59" t="s">
        <v>14</v>
      </c>
      <c r="C324" s="66" t="s">
        <v>294</v>
      </c>
    </row>
    <row r="325" spans="1:3">
      <c r="B325" s="59" t="s">
        <v>14</v>
      </c>
      <c r="C325" s="66" t="s">
        <v>295</v>
      </c>
    </row>
    <row r="326" spans="1:3" ht="38.25">
      <c r="B326" s="59" t="s">
        <v>14</v>
      </c>
      <c r="C326" s="66" t="s">
        <v>348</v>
      </c>
    </row>
    <row r="327" spans="1:3" ht="23.25" customHeight="1">
      <c r="B327" s="59" t="s">
        <v>14</v>
      </c>
      <c r="C327" s="66" t="s">
        <v>349</v>
      </c>
    </row>
    <row r="328" spans="1:3" ht="25.5">
      <c r="B328" s="59" t="s">
        <v>14</v>
      </c>
      <c r="C328" s="66" t="s">
        <v>296</v>
      </c>
    </row>
    <row r="329" spans="1:3" ht="25.5">
      <c r="B329" s="59" t="s">
        <v>14</v>
      </c>
      <c r="C329" s="66" t="s">
        <v>350</v>
      </c>
    </row>
    <row r="330" spans="1:3" ht="25.5">
      <c r="B330" s="59" t="s">
        <v>14</v>
      </c>
      <c r="C330" s="66" t="s">
        <v>351</v>
      </c>
    </row>
    <row r="331" spans="1:3" ht="41.25" customHeight="1">
      <c r="B331" s="59" t="s">
        <v>14</v>
      </c>
      <c r="C331" s="70" t="s">
        <v>352</v>
      </c>
    </row>
    <row r="332" spans="1:3" ht="30" customHeight="1">
      <c r="B332" s="59" t="s">
        <v>14</v>
      </c>
      <c r="C332" s="66" t="s">
        <v>297</v>
      </c>
    </row>
    <row r="333" spans="1:3" ht="27">
      <c r="B333" s="59" t="s">
        <v>14</v>
      </c>
      <c r="C333" s="66" t="s">
        <v>298</v>
      </c>
    </row>
    <row r="334" spans="1:3" ht="27">
      <c r="B334" s="59" t="s">
        <v>14</v>
      </c>
      <c r="C334" s="66" t="s">
        <v>299</v>
      </c>
    </row>
    <row r="335" spans="1:3" ht="41.25" customHeight="1">
      <c r="B335" s="59" t="s">
        <v>14</v>
      </c>
      <c r="C335" s="66" t="s">
        <v>300</v>
      </c>
    </row>
    <row r="336" spans="1:3">
      <c r="B336" s="59" t="s">
        <v>14</v>
      </c>
      <c r="C336" s="66" t="s">
        <v>301</v>
      </c>
    </row>
    <row r="337" spans="1:9">
      <c r="B337" s="59" t="s">
        <v>14</v>
      </c>
      <c r="C337" s="66" t="s">
        <v>302</v>
      </c>
    </row>
    <row r="338" spans="1:9" ht="25.5">
      <c r="B338" s="59" t="s">
        <v>14</v>
      </c>
      <c r="C338" s="66" t="s">
        <v>303</v>
      </c>
    </row>
    <row r="339" spans="1:9">
      <c r="B339" s="59" t="s">
        <v>14</v>
      </c>
      <c r="C339" s="66" t="s">
        <v>304</v>
      </c>
    </row>
    <row r="340" spans="1:9">
      <c r="B340" s="59" t="s">
        <v>14</v>
      </c>
      <c r="C340" s="66" t="s">
        <v>305</v>
      </c>
    </row>
    <row r="341" spans="1:9">
      <c r="B341" s="59" t="s">
        <v>14</v>
      </c>
      <c r="C341" s="66" t="s">
        <v>306</v>
      </c>
    </row>
    <row r="342" spans="1:9" ht="25.5">
      <c r="B342" s="59" t="s">
        <v>14</v>
      </c>
      <c r="C342" s="66" t="s">
        <v>307</v>
      </c>
    </row>
    <row r="343" spans="1:9" ht="25.5">
      <c r="B343" s="59" t="s">
        <v>14</v>
      </c>
      <c r="C343" s="66" t="s">
        <v>308</v>
      </c>
    </row>
    <row r="344" spans="1:9" ht="27" customHeight="1">
      <c r="B344" s="59" t="s">
        <v>14</v>
      </c>
      <c r="C344" s="66" t="s">
        <v>309</v>
      </c>
    </row>
    <row r="345" spans="1:9" s="115" customFormat="1" ht="27">
      <c r="A345" s="45"/>
      <c r="B345" s="140" t="s">
        <v>14</v>
      </c>
      <c r="C345" s="66" t="s">
        <v>310</v>
      </c>
      <c r="D345" s="48"/>
      <c r="E345" s="48"/>
      <c r="F345" s="48"/>
      <c r="G345" s="49"/>
      <c r="H345" s="50"/>
      <c r="I345" s="51"/>
    </row>
    <row r="346" spans="1:9" s="115" customFormat="1">
      <c r="A346" s="45"/>
      <c r="B346" s="46"/>
      <c r="C346" s="65"/>
      <c r="D346" s="48"/>
      <c r="E346" s="48"/>
      <c r="F346" s="48"/>
      <c r="G346" s="49"/>
      <c r="H346" s="50"/>
      <c r="I346" s="51"/>
    </row>
    <row r="347" spans="1:9" s="115" customFormat="1">
      <c r="A347" s="45"/>
      <c r="B347" s="46"/>
      <c r="C347" s="65" t="s">
        <v>311</v>
      </c>
      <c r="D347" s="48" t="s">
        <v>44</v>
      </c>
      <c r="E347" s="48">
        <v>1</v>
      </c>
      <c r="F347" s="48" t="s">
        <v>19</v>
      </c>
      <c r="G347" s="49"/>
      <c r="H347" s="50"/>
      <c r="I347" s="51">
        <f>E347*H347</f>
        <v>0</v>
      </c>
    </row>
    <row r="348" spans="1:9" s="115" customFormat="1">
      <c r="A348" s="45"/>
      <c r="B348" s="46"/>
      <c r="C348" s="65"/>
      <c r="D348" s="48"/>
      <c r="E348" s="48"/>
      <c r="F348" s="48"/>
      <c r="G348" s="49"/>
      <c r="H348" s="50"/>
      <c r="I348" s="51"/>
    </row>
    <row r="349" spans="1:9" s="115" customFormat="1">
      <c r="A349" s="45" t="s">
        <v>312</v>
      </c>
      <c r="B349" s="46"/>
      <c r="C349" s="60" t="s">
        <v>313</v>
      </c>
      <c r="D349" s="48" t="s">
        <v>44</v>
      </c>
      <c r="E349" s="48">
        <v>1</v>
      </c>
      <c r="F349" s="48" t="s">
        <v>19</v>
      </c>
      <c r="G349" s="49"/>
      <c r="H349" s="50"/>
      <c r="I349" s="51">
        <f>E349*H349</f>
        <v>0</v>
      </c>
    </row>
    <row r="350" spans="1:9">
      <c r="C350" s="65"/>
    </row>
    <row r="351" spans="1:9" ht="38.25">
      <c r="A351" s="45" t="s">
        <v>235</v>
      </c>
      <c r="C351" s="58" t="s">
        <v>314</v>
      </c>
      <c r="G351" s="73"/>
    </row>
    <row r="352" spans="1:9">
      <c r="C352" s="60" t="s">
        <v>137</v>
      </c>
      <c r="D352" s="48" t="s">
        <v>248</v>
      </c>
      <c r="E352" s="48">
        <v>50</v>
      </c>
      <c r="F352" s="48" t="s">
        <v>19</v>
      </c>
      <c r="G352" s="73"/>
      <c r="I352" s="51">
        <f>E352*H352</f>
        <v>0</v>
      </c>
    </row>
    <row r="353" spans="1:14" s="82" customFormat="1">
      <c r="A353" s="129"/>
      <c r="B353" s="137"/>
      <c r="C353" s="141"/>
      <c r="D353" s="132"/>
      <c r="E353" s="132"/>
      <c r="F353" s="132"/>
      <c r="G353" s="139"/>
      <c r="H353" s="101"/>
      <c r="I353" s="133"/>
    </row>
    <row r="354" spans="1:14" ht="38.25">
      <c r="A354" s="45" t="s">
        <v>233</v>
      </c>
      <c r="C354" s="60" t="s">
        <v>315</v>
      </c>
    </row>
    <row r="355" spans="1:14">
      <c r="C355" s="60" t="s">
        <v>137</v>
      </c>
      <c r="D355" s="48" t="s">
        <v>44</v>
      </c>
      <c r="E355" s="48">
        <v>3</v>
      </c>
      <c r="F355" s="48" t="s">
        <v>19</v>
      </c>
      <c r="I355" s="51">
        <f>E355*H355</f>
        <v>0</v>
      </c>
    </row>
    <row r="356" spans="1:14">
      <c r="C356" s="60"/>
    </row>
    <row r="357" spans="1:14" ht="25.5">
      <c r="A357" s="45" t="s">
        <v>227</v>
      </c>
      <c r="C357" s="58" t="s">
        <v>316</v>
      </c>
    </row>
    <row r="358" spans="1:14" ht="25.5">
      <c r="C358" s="66" t="s">
        <v>317</v>
      </c>
    </row>
    <row r="359" spans="1:14">
      <c r="C359" s="65" t="s">
        <v>318</v>
      </c>
    </row>
    <row r="360" spans="1:14">
      <c r="C360" s="60" t="s">
        <v>319</v>
      </c>
    </row>
    <row r="361" spans="1:14">
      <c r="C361" s="65" t="s">
        <v>320</v>
      </c>
      <c r="N361" s="52" t="s">
        <v>321</v>
      </c>
    </row>
    <row r="362" spans="1:14" ht="25.5">
      <c r="C362" s="66" t="s">
        <v>322</v>
      </c>
    </row>
    <row r="363" spans="1:14">
      <c r="C363" s="60" t="s">
        <v>323</v>
      </c>
      <c r="D363" s="48" t="s">
        <v>44</v>
      </c>
      <c r="E363" s="48">
        <v>3</v>
      </c>
      <c r="F363" s="48" t="s">
        <v>19</v>
      </c>
      <c r="I363" s="51">
        <f>E363*H363</f>
        <v>0</v>
      </c>
    </row>
    <row r="364" spans="1:14">
      <c r="C364" s="60"/>
    </row>
    <row r="365" spans="1:14" s="115" customFormat="1" ht="25.5">
      <c r="A365" s="45" t="s">
        <v>324</v>
      </c>
      <c r="B365" s="46"/>
      <c r="C365" s="66" t="s">
        <v>325</v>
      </c>
      <c r="D365" s="48" t="s">
        <v>326</v>
      </c>
      <c r="E365" s="48">
        <v>15</v>
      </c>
      <c r="F365" s="48" t="s">
        <v>19</v>
      </c>
      <c r="G365" s="49"/>
      <c r="H365" s="50"/>
      <c r="I365" s="51">
        <f>E365*H365</f>
        <v>0</v>
      </c>
    </row>
    <row r="366" spans="1:14" s="115" customFormat="1">
      <c r="A366" s="45"/>
      <c r="B366" s="46"/>
      <c r="C366" s="65"/>
      <c r="D366" s="48"/>
      <c r="E366" s="48"/>
      <c r="F366" s="48"/>
      <c r="G366" s="49"/>
      <c r="H366" s="50"/>
      <c r="I366" s="51"/>
    </row>
    <row r="367" spans="1:14" s="115" customFormat="1" ht="25.5">
      <c r="A367" s="45" t="s">
        <v>327</v>
      </c>
      <c r="B367" s="46"/>
      <c r="C367" s="66" t="s">
        <v>328</v>
      </c>
      <c r="D367" s="48" t="s">
        <v>326</v>
      </c>
      <c r="E367" s="48">
        <v>15</v>
      </c>
      <c r="F367" s="48" t="s">
        <v>19</v>
      </c>
      <c r="G367" s="49"/>
      <c r="H367" s="50"/>
      <c r="I367" s="51">
        <f>E367*H367</f>
        <v>0</v>
      </c>
    </row>
    <row r="368" spans="1:14" s="115" customFormat="1">
      <c r="A368" s="45"/>
      <c r="B368" s="46"/>
      <c r="C368" s="66"/>
      <c r="H368" s="80"/>
      <c r="I368" s="80"/>
    </row>
    <row r="369" spans="1:13" s="82" customFormat="1" ht="25.5">
      <c r="A369" s="45" t="s">
        <v>329</v>
      </c>
      <c r="B369" s="46"/>
      <c r="C369" s="66" t="s">
        <v>330</v>
      </c>
      <c r="D369" s="48" t="s">
        <v>326</v>
      </c>
      <c r="E369" s="48">
        <v>18</v>
      </c>
      <c r="F369" s="48" t="s">
        <v>19</v>
      </c>
      <c r="G369" s="73"/>
      <c r="H369" s="50"/>
      <c r="I369" s="51">
        <f>E369*H369</f>
        <v>0</v>
      </c>
    </row>
    <row r="370" spans="1:13">
      <c r="A370" s="83"/>
      <c r="B370" s="84"/>
      <c r="C370" s="142"/>
      <c r="D370" s="86"/>
      <c r="E370" s="86"/>
      <c r="F370" s="86"/>
      <c r="G370" s="143"/>
      <c r="H370" s="98"/>
      <c r="I370" s="89"/>
    </row>
    <row r="371" spans="1:13">
      <c r="C371" s="65"/>
      <c r="J371" s="90"/>
      <c r="K371" s="48"/>
      <c r="L371" s="48"/>
      <c r="M371" s="48"/>
    </row>
    <row r="372" spans="1:13" s="55" customFormat="1" ht="13.5">
      <c r="A372" s="53"/>
      <c r="B372" s="54"/>
      <c r="C372" s="144" t="s">
        <v>331</v>
      </c>
      <c r="D372" s="92" t="s">
        <v>142</v>
      </c>
      <c r="E372" s="93" t="s">
        <v>143</v>
      </c>
      <c r="F372" s="93"/>
      <c r="G372" s="94"/>
      <c r="H372" s="56"/>
      <c r="I372" s="95">
        <f>SUM(I164:I369)</f>
        <v>0</v>
      </c>
      <c r="J372" s="96"/>
      <c r="K372" s="145"/>
      <c r="L372" s="97"/>
      <c r="M372" s="97"/>
    </row>
    <row r="373" spans="1:13">
      <c r="A373" s="83"/>
      <c r="B373" s="84"/>
      <c r="C373" s="142"/>
      <c r="D373" s="86"/>
      <c r="E373" s="86"/>
      <c r="F373" s="86"/>
      <c r="G373" s="87"/>
      <c r="H373" s="98"/>
      <c r="I373" s="89"/>
    </row>
    <row r="374" spans="1:13">
      <c r="C374" s="65"/>
    </row>
  </sheetData>
  <mergeCells count="11">
    <mergeCell ref="C280:C288"/>
    <mergeCell ref="C161:I161"/>
    <mergeCell ref="K178:M178"/>
    <mergeCell ref="P178:Q178"/>
    <mergeCell ref="C202:C204"/>
    <mergeCell ref="C269:C272"/>
    <mergeCell ref="C1:I1"/>
    <mergeCell ref="K27:M32"/>
    <mergeCell ref="C104:C105"/>
    <mergeCell ref="K128:M128"/>
    <mergeCell ref="C147:C151"/>
  </mergeCells>
  <pageMargins left="0.70833333333333304" right="0.70833333333333304" top="0.74791666666666701" bottom="0.74791666666666701" header="0.51180555555555496" footer="0.31527777777777799"/>
  <pageSetup paperSize="9" scale="52" firstPageNumber="2" orientation="portrait" useFirstPageNumber="1" horizontalDpi="300" verticalDpi="300"/>
  <headerFooter>
    <oddFooter>&amp;R&amp;P</oddFooter>
  </headerFooter>
  <rowBreaks count="3" manualBreakCount="3">
    <brk id="158" max="16383" man="1"/>
    <brk id="213" max="16383" man="1"/>
    <brk id="323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33"/>
  <sheetViews>
    <sheetView zoomScaleNormal="100" workbookViewId="0">
      <selection activeCell="G20" sqref="G20"/>
    </sheetView>
  </sheetViews>
  <sheetFormatPr defaultColWidth="8.7109375" defaultRowHeight="15"/>
  <cols>
    <col min="1" max="1" width="5" customWidth="1"/>
    <col min="2" max="2" width="26.85546875" customWidth="1"/>
    <col min="3" max="3" width="29.28515625" customWidth="1"/>
    <col min="4" max="4" width="22.28515625" style="146" customWidth="1"/>
    <col min="5" max="5" width="3" style="146" customWidth="1"/>
    <col min="6" max="8" width="19.5703125" customWidth="1"/>
    <col min="9" max="9" width="24.7109375" customWidth="1"/>
    <col min="10" max="10" width="1.5703125" customWidth="1"/>
  </cols>
  <sheetData>
    <row r="2" spans="1:9" s="148" customFormat="1" ht="18">
      <c r="A2" s="1" t="s">
        <v>332</v>
      </c>
      <c r="B2" s="1"/>
      <c r="C2" s="1"/>
      <c r="D2" s="1"/>
      <c r="E2" s="147"/>
    </row>
    <row r="3" spans="1:9" s="150" customFormat="1" ht="15.75">
      <c r="A3" s="149"/>
      <c r="C3" s="151"/>
      <c r="D3" s="152"/>
      <c r="E3" s="152"/>
      <c r="F3" s="153"/>
      <c r="G3" s="153"/>
      <c r="H3" s="153"/>
      <c r="I3" s="153"/>
    </row>
    <row r="4" spans="1:9" s="150" customFormat="1" ht="15.75">
      <c r="A4" s="149"/>
      <c r="C4" s="151"/>
      <c r="D4" s="154"/>
      <c r="E4" s="155"/>
      <c r="F4" s="156"/>
      <c r="G4" s="157"/>
      <c r="H4" s="157"/>
    </row>
    <row r="5" spans="1:9" s="150" customFormat="1" ht="15.75">
      <c r="A5" s="149"/>
      <c r="C5" s="151"/>
      <c r="D5" s="152"/>
      <c r="E5" s="152"/>
      <c r="F5" s="157"/>
      <c r="G5" s="157"/>
      <c r="H5" s="157"/>
    </row>
    <row r="6" spans="1:9" s="150" customFormat="1" ht="15.75">
      <c r="A6" s="149" t="s">
        <v>10</v>
      </c>
      <c r="B6" s="150" t="s">
        <v>333</v>
      </c>
      <c r="C6" s="151"/>
      <c r="D6" s="158">
        <f>TROŠKOVNIK!I156</f>
        <v>0</v>
      </c>
      <c r="E6" s="159"/>
      <c r="F6" s="160"/>
      <c r="G6" s="161"/>
      <c r="H6" s="161"/>
      <c r="I6" s="162"/>
    </row>
    <row r="7" spans="1:9" s="150" customFormat="1" ht="15.75">
      <c r="A7" s="149"/>
      <c r="C7" s="151"/>
      <c r="D7" s="158"/>
      <c r="E7" s="152"/>
      <c r="F7" s="160"/>
      <c r="G7" s="161"/>
      <c r="H7" s="161"/>
      <c r="I7" s="162"/>
    </row>
    <row r="8" spans="1:9" s="150" customFormat="1" ht="15.75">
      <c r="A8" s="149" t="s">
        <v>20</v>
      </c>
      <c r="B8" s="150" t="s">
        <v>144</v>
      </c>
      <c r="C8" s="151"/>
      <c r="D8" s="158">
        <f>TROŠKOVNIK!I372</f>
        <v>0</v>
      </c>
      <c r="E8" s="159"/>
      <c r="F8" s="160"/>
      <c r="G8" s="161"/>
      <c r="H8" s="161"/>
      <c r="I8" s="162"/>
    </row>
    <row r="9" spans="1:9" s="150" customFormat="1" ht="15.75">
      <c r="A9" s="149"/>
      <c r="C9" s="151"/>
      <c r="D9" s="158"/>
      <c r="E9" s="159"/>
      <c r="F9" s="160"/>
      <c r="G9" s="161"/>
      <c r="H9" s="161"/>
      <c r="I9" s="162"/>
    </row>
    <row r="10" spans="1:9" s="150" customFormat="1" ht="14.25" customHeight="1">
      <c r="A10" s="149"/>
      <c r="C10" s="151"/>
      <c r="D10" s="158"/>
      <c r="E10" s="152"/>
      <c r="F10" s="160"/>
      <c r="G10" s="161"/>
      <c r="H10" s="160"/>
      <c r="I10" s="163"/>
    </row>
    <row r="11" spans="1:9" s="150" customFormat="1" ht="14.25" customHeight="1">
      <c r="A11" s="149"/>
      <c r="B11" s="150" t="s">
        <v>334</v>
      </c>
      <c r="C11" s="151"/>
      <c r="D11" s="158">
        <f>SUM(D5:D10)</f>
        <v>0</v>
      </c>
      <c r="E11" s="159"/>
      <c r="F11" s="160"/>
      <c r="G11" s="161"/>
      <c r="H11" s="160"/>
      <c r="I11" s="163"/>
    </row>
    <row r="12" spans="1:9" s="150" customFormat="1" ht="14.25" customHeight="1">
      <c r="A12" s="149"/>
      <c r="C12" s="151"/>
      <c r="D12" s="158"/>
      <c r="E12" s="152"/>
      <c r="F12" s="160"/>
      <c r="G12" s="161"/>
      <c r="H12" s="160"/>
      <c r="I12" s="163"/>
    </row>
    <row r="13" spans="1:9" s="150" customFormat="1" ht="14.25" customHeight="1">
      <c r="A13" s="149"/>
      <c r="B13" s="150" t="s">
        <v>335</v>
      </c>
      <c r="C13" s="151"/>
      <c r="D13" s="158">
        <f>0.25*D11</f>
        <v>0</v>
      </c>
      <c r="E13" s="159"/>
      <c r="F13" s="160"/>
      <c r="G13" s="161"/>
      <c r="H13" s="160"/>
      <c r="I13" s="163"/>
    </row>
    <row r="14" spans="1:9" s="150" customFormat="1" ht="6.75" customHeight="1">
      <c r="A14" s="164"/>
      <c r="B14" s="165"/>
      <c r="C14" s="166"/>
      <c r="D14" s="167"/>
      <c r="E14" s="152"/>
      <c r="F14" s="160"/>
      <c r="G14" s="161"/>
      <c r="H14" s="160"/>
      <c r="I14" s="163"/>
    </row>
    <row r="15" spans="1:9" s="150" customFormat="1" ht="10.5" customHeight="1">
      <c r="A15" s="149"/>
      <c r="C15" s="151"/>
      <c r="D15" s="158"/>
      <c r="E15" s="152"/>
      <c r="F15" s="160"/>
      <c r="G15" s="161"/>
      <c r="H15" s="160"/>
      <c r="I15" s="163"/>
    </row>
    <row r="16" spans="1:9" s="150" customFormat="1" ht="15.75">
      <c r="A16" s="149"/>
      <c r="B16" s="150" t="s">
        <v>336</v>
      </c>
      <c r="C16" s="151"/>
      <c r="D16" s="158">
        <f>SUM(D11:D15)</f>
        <v>0</v>
      </c>
      <c r="E16" s="159"/>
      <c r="F16" s="160"/>
      <c r="G16" s="161"/>
      <c r="H16" s="160"/>
      <c r="I16" s="163"/>
    </row>
    <row r="17" spans="1:11" s="150" customFormat="1" ht="9" customHeight="1">
      <c r="A17" s="164"/>
      <c r="B17" s="165"/>
      <c r="C17" s="166"/>
      <c r="D17" s="168"/>
      <c r="E17" s="152"/>
      <c r="F17" s="160"/>
      <c r="G17" s="161"/>
      <c r="H17" s="160"/>
      <c r="I17" s="163"/>
    </row>
    <row r="18" spans="1:11" s="150" customFormat="1" ht="15.75">
      <c r="A18" s="149"/>
      <c r="C18" s="151"/>
      <c r="D18" s="159"/>
      <c r="E18" s="152"/>
      <c r="F18" s="157"/>
      <c r="G18" s="161"/>
      <c r="H18" s="157"/>
      <c r="I18" s="157"/>
    </row>
    <row r="19" spans="1:11" s="150" customFormat="1" ht="15.75">
      <c r="A19" s="149"/>
      <c r="C19" s="151"/>
      <c r="D19" s="159"/>
      <c r="E19" s="152"/>
      <c r="F19" s="157"/>
      <c r="G19" s="157"/>
      <c r="H19" s="157"/>
      <c r="I19" s="157"/>
    </row>
    <row r="20" spans="1:11" s="150" customFormat="1" ht="15.75">
      <c r="A20" s="149"/>
      <c r="C20" s="151"/>
      <c r="D20" s="169"/>
      <c r="E20" s="152"/>
      <c r="F20" s="157"/>
      <c r="G20" s="157"/>
      <c r="H20" s="157"/>
      <c r="I20" s="157"/>
    </row>
    <row r="21" spans="1:11" s="150" customFormat="1" ht="15.75">
      <c r="A21" s="149"/>
      <c r="C21" s="151"/>
      <c r="D21" s="169"/>
      <c r="E21" s="152"/>
      <c r="F21" s="157"/>
      <c r="G21" s="157"/>
      <c r="H21" s="157"/>
      <c r="I21" s="157"/>
    </row>
    <row r="22" spans="1:11" s="150" customFormat="1" ht="15.75">
      <c r="A22" s="149"/>
      <c r="C22" s="151"/>
      <c r="D22" s="169"/>
      <c r="E22" s="152"/>
      <c r="F22" s="157"/>
      <c r="G22" s="157"/>
      <c r="H22" s="157"/>
      <c r="I22" s="157"/>
    </row>
    <row r="23" spans="1:11">
      <c r="F23" s="82"/>
      <c r="G23" s="82"/>
      <c r="H23" s="82"/>
      <c r="I23" s="82"/>
      <c r="J23" s="52"/>
      <c r="K23" s="52"/>
    </row>
    <row r="24" spans="1:11">
      <c r="F24" s="82"/>
      <c r="G24" s="82"/>
      <c r="H24" s="82"/>
      <c r="I24" s="82"/>
    </row>
    <row r="25" spans="1:11">
      <c r="B25" s="170"/>
      <c r="C25" s="171"/>
      <c r="E25" s="146" t="s">
        <v>337</v>
      </c>
      <c r="F25" s="82"/>
      <c r="G25" s="82"/>
      <c r="H25" s="82"/>
      <c r="I25" s="82"/>
    </row>
    <row r="26" spans="1:11">
      <c r="C26" s="171"/>
      <c r="F26" s="82"/>
      <c r="G26" s="82"/>
      <c r="H26" s="82"/>
      <c r="I26" s="82"/>
    </row>
    <row r="27" spans="1:11">
      <c r="B27" s="170"/>
      <c r="C27" s="171"/>
    </row>
    <row r="29" spans="1:11">
      <c r="B29" s="170"/>
      <c r="C29" s="171"/>
    </row>
    <row r="30" spans="1:11" ht="12.75">
      <c r="D30" s="172"/>
      <c r="E30" s="172"/>
    </row>
    <row r="31" spans="1:11" ht="15" customHeight="1"/>
    <row r="33" spans="3:3">
      <c r="C33" s="171"/>
    </row>
  </sheetData>
  <mergeCells count="1">
    <mergeCell ref="A2:D2"/>
  </mergeCells>
  <pageMargins left="0.74791666666666701" right="0.74791666666666701" top="0.98402777777777795" bottom="0.98402777777777795" header="0.51180555555555496" footer="0.51180555555555496"/>
  <pageSetup paperSize="9" firstPageNumber="18" orientation="portrait" useFirstPageNumber="1" horizontalDpi="300" verticalDpi="300"/>
  <headerFooter>
    <oddFooter>&amp;R16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ZAGLAVLJE</vt:lpstr>
      <vt:lpstr>TROŠKOVNIK</vt:lpstr>
      <vt:lpstr>REKAPITULACIJA</vt:lpstr>
      <vt:lpstr>REKAPITULACIJA!Področje_tiskanja</vt:lpstr>
      <vt:lpstr>TROŠKOVNIK!Področje_tiskanja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Goran</dc:creator>
  <dc:description/>
  <cp:lastModifiedBy>Mihael Lakošeljac</cp:lastModifiedBy>
  <cp:revision>6</cp:revision>
  <dcterms:created xsi:type="dcterms:W3CDTF">2004-07-12T07:31:01Z</dcterms:created>
  <dcterms:modified xsi:type="dcterms:W3CDTF">2025-12-01T22:24:33Z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