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lav\Backup\EG novi\2025\Marušići - reflektori\"/>
    </mc:Choice>
  </mc:AlternateContent>
  <xr:revisionPtr revIDLastSave="0" documentId="13_ncr:1_{E5DE7134-0604-4A59-B9C3-FCF8F0975BDE}" xr6:coauthVersionLast="47" xr6:coauthVersionMax="47" xr10:uidLastSave="{00000000-0000-0000-0000-000000000000}"/>
  <bookViews>
    <workbookView xWindow="-120" yWindow="-120" windowWidth="29040" windowHeight="16440" xr2:uid="{D1F206BB-8537-449B-AA7D-3EAF8FB91FF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8" i="1"/>
  <c r="F46" i="1"/>
  <c r="F44" i="1"/>
  <c r="F36" i="1"/>
  <c r="F34" i="1"/>
  <c r="F32" i="1"/>
  <c r="F29" i="1"/>
  <c r="F18" i="1"/>
  <c r="F15" i="1"/>
  <c r="F13" i="1"/>
  <c r="F11" i="1"/>
  <c r="F9" i="1"/>
  <c r="F7" i="1"/>
  <c r="F5" i="1"/>
  <c r="F52" i="1" l="1"/>
  <c r="F53" i="1" s="1"/>
  <c r="F54" i="1" s="1"/>
</calcChain>
</file>

<file path=xl/sharedStrings.xml><?xml version="1.0" encoding="utf-8"?>
<sst xmlns="http://schemas.openxmlformats.org/spreadsheetml/2006/main" count="72" uniqueCount="59">
  <si>
    <t>R. br.</t>
  </si>
  <si>
    <t>Opis stavke</t>
  </si>
  <si>
    <t>jed. mj.</t>
  </si>
  <si>
    <t>Količina</t>
  </si>
  <si>
    <t>1.</t>
  </si>
  <si>
    <t>Demontaža postojećih metal-halogenih reflektora sa stupova visine do 16m, komplet sa prigušnicom i predaja investitoru ili odvoz na deponiju uz propisno zbrinjavanje.</t>
  </si>
  <si>
    <t>kom</t>
  </si>
  <si>
    <t>2.</t>
  </si>
  <si>
    <t>Demontaža postojećih starih konzola sa vrha stupa visine do 16m i predaja investitoru ili odvoz na deponiju uz propisno zbrinjavanje.</t>
  </si>
  <si>
    <t>3.</t>
  </si>
  <si>
    <t>Odpajanje i demontaža starih kabela unutar stupa i predaja investitoru ili odvoz na deponiju uz propisno zbrinjavanje.</t>
  </si>
  <si>
    <t>m</t>
  </si>
  <si>
    <t>4.</t>
  </si>
  <si>
    <t>Odpajanje i demontaža starih razdjelnica unutar stupa i odvoz na deponiju uz propisno zbrinjavanje.</t>
  </si>
  <si>
    <t>5.</t>
  </si>
  <si>
    <t>Dobava i ugradnja energetskog 0,6/1 kV fleksibilnog kabela izoliran tvrdom EPM- gumom G16 i oplašten PVC-om R16, presjeka FG16OR 5x2,5 mm² - spoj u stupu između priključne kutije i rasvjetnog tijela</t>
  </si>
  <si>
    <t>6.</t>
  </si>
  <si>
    <t>Dobava i ugradnja konzolnog nosača za reflektore na stup visine do 16m uz upotrebu autoplatforme.                                                                                                                                Tip kao: Lumosa LU-M-ARM-2200.</t>
  </si>
  <si>
    <t xml:space="preserve">Nudi se jednako vrijedan proizvod: </t>
  </si>
  <si>
    <t>7.</t>
  </si>
  <si>
    <t>Izmjere dimenzija postojećih stupova rasvjete na pozicijama ugradnje originalnih konzola, te radionička izrada vruće cinčanih ojačanje i adaptera za montažu i učvršćenje konzola. Komplet sa dobavom i montažom na stup visine do 16m uz upotrebu autoplatforme.</t>
  </si>
  <si>
    <t>8.</t>
  </si>
  <si>
    <t xml:space="preserve"> - Snaga 1720W, realne jačine svjetlosnoga toka 232200Lm, 5700K</t>
  </si>
  <si>
    <t xml:space="preserve"> - Svjetlosne iskoristivosti 153 lm/W</t>
  </si>
  <si>
    <t xml:space="preserve"> - prenaponaska zaštita 10kv</t>
  </si>
  <si>
    <t xml:space="preserve"> - Mogučnost dodavanja upravljačkog seta sa mogućnošću dimanja preko napojnih kablova bez dodatnog ožićavanja</t>
  </si>
  <si>
    <t xml:space="preserve"> - modularno rasvjetno tijelo mikropodešeno tvornički i sa mogućnošću micropodešavanja svakog modula zasebno</t>
  </si>
  <si>
    <t xml:space="preserve"> - Korozivne zaštite C4</t>
  </si>
  <si>
    <t xml:space="preserve"> - CRI &gt; 75%</t>
  </si>
  <si>
    <t xml:space="preserve"> - Minimalna srednja rasvjetljenost 128 lux, jednolikost 0,32.</t>
  </si>
  <si>
    <t>Proizvod kao Lumosa CS 860 PRO SET</t>
  </si>
  <si>
    <t>9.</t>
  </si>
  <si>
    <t>Dobava i ugradnja u razdjelnika za ugradnju u stup vanjske rasvjete. Razdjelnik opremljen za prihvat ulaznih kabela 4x16-35 mm2, izlaznim stezaljkama 4x1,5-4 mm2, PE stezaljkom 16 mm2, u IP 54 zaštiti, Un=500VAC, In=25A, s ugrađenim aut. prekidačem 3x 3p C10A,10kA namijenjena za ugradnju u stupove promjera Φ100mm, kpl s uvodnicama.</t>
  </si>
  <si>
    <t>10.</t>
  </si>
  <si>
    <t>Dobava i ugradnja sajle debljine 3 mm, dužine 1 m, za dodatno osiguranje od pada reflektora. Sajle obostrano opremiti sigurnosnim karabinom ili kukom. Jedan kraj pričvrstiti na metalnu konstrukcij stupa a drugi kraj na nosač reflektora.</t>
  </si>
  <si>
    <t>11.</t>
  </si>
  <si>
    <t>Noćno podešavanje kutova reflektora na stupovima visine do 16m uz primjenu autoplatforme radi maksimalne učinkovitosti i jednolikosti rasvjete.</t>
  </si>
  <si>
    <t>kpl</t>
  </si>
  <si>
    <t>12.</t>
  </si>
  <si>
    <t>Ispitivanje instalacija te pribavljanje potrebitih atesta i upustava prema programu kontrole, osiguranja kvalitete</t>
  </si>
  <si>
    <t>utvrđivanje neprekidnosti zaštitnog vodiča, te glavnog i dopunskog izjednačenja potencijala;</t>
  </si>
  <si>
    <t>ispitivanje otpora izolacije vodiča električne instalacije</t>
  </si>
  <si>
    <t>ispitivanje i kontrola ispravnosti rada zaštitnh uređaja i razvodnih ploča;</t>
  </si>
  <si>
    <t xml:space="preserve">mjerenje otpora uzemljivača </t>
  </si>
  <si>
    <t>mjerenje impedancije petlje kvara</t>
  </si>
  <si>
    <t>Komplet</t>
  </si>
  <si>
    <t>13.</t>
  </si>
  <si>
    <t xml:space="preserve">Troškovi noćnog mjerenja od strane ovlaštene ustanove razine horizontalne i vertikalne osvjetljenosti prema programu kontrole, osiguranja kvalitete projektne dokumentacije, svjetlotehničkog proračuna, a sve u skladu s pravilima UEFA-e i HNS za licenciranje sportskih terena. Nako izvršenih mjerenja potrebno investitoru izdati zapisnik u 3 primjeraka. </t>
  </si>
  <si>
    <t>14.</t>
  </si>
  <si>
    <t>Ispitivanje otpora uzemljenja metalnih masa unutar zone obuhvata                                            (stupova JR)</t>
  </si>
  <si>
    <t>15.</t>
  </si>
  <si>
    <t>Primopredaja sustava i obuka korisnika (predaja izjava o sukladnosti ugrađene opreme, garancije, uputstva o rukovanju, dokumentacije za teh. pregled  isl.)</t>
  </si>
  <si>
    <t>UKUPNO:</t>
  </si>
  <si>
    <t>PDV 25% :</t>
  </si>
  <si>
    <t>SVEUKUPNO:</t>
  </si>
  <si>
    <t>Jed. Cijena (€)</t>
  </si>
  <si>
    <t>Ukupno (€)</t>
  </si>
  <si>
    <r>
      <t>Dobava stupnog LED rasvjetnog tijela, stupanj zaštite IP66, stupanj mehanički otpornost IK08, sastavljen od 8 manjih reflekotora sa snopom od 30° od 40 °, tvornčki namješteni, upravljanje On/Off, dim.63x61x46mm, 25 Kg, životni vijek L90-B10 (60500h)-L80 (&gt;99800h), Garantni rok proizvođača najmanje 5 godina.
Certifikati:EN/IEC 60598-1:2020,2-22, EN-IEC 61000-6-2:2019 ili jednakovrijedno, kučište izrađeno od tlačnog aluminija, nosač pocinčan, s prozirnim kaljenim staklom. Dvofazni priključak operativni napon  400 V , 50Hz, opterečenje vjetla S.Cx &lt;0.16, radno područje -20° C do +40° C. Rasvjetno tijelo opremljeno tvorničkim kabelom i pripadajućim vodonepropusnim konektorom te driverom s ugrađenom SPD 10kV zaštitom. Površina prema vjetru  0.07 m2 i  0.147m2</t>
    </r>
    <r>
      <rPr>
        <b/>
        <sz val="12"/>
        <rFont val="Times New Roman"/>
        <family val="1"/>
        <charset val="238"/>
      </rPr>
      <t xml:space="preserve">. </t>
    </r>
    <r>
      <rPr>
        <sz val="12"/>
        <rFont val="Times New Roman"/>
        <family val="1"/>
        <charset val="238"/>
      </rPr>
      <t>Ostale vrijednosti rasvjetnog tijela:</t>
    </r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</si>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</sst>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\ &quot;€&quot;"/>
    <numFmt numFmtId="165" formatCode="#,##0.00_ ;[Red]\-#,##0.00\ 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1"/>
      <color theme="1"/>
      <name val="Aptos Narrow"/>
      <family val="2"/>
      <scheme val="minor"/>
    </font>
    <font>
      <b/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4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60">
    <xf numFmtId="0" fontId="0" fillId="0" borderId="0" xfId="0"/>
    <xf numFmtId="0" fontId="6" fillId="0" borderId="0" xfId="2" applyFont="1" applyAlignment="1">
      <alignment horizontal="right"/>
    </xf>
    <xf numFmtId="0" fontId="6" fillId="0" borderId="0" xfId="2" applyFont="1"/>
    <xf numFmtId="164" fontId="6" fillId="0" borderId="0" xfId="2" applyNumberFormat="1" applyFont="1"/>
    <xf numFmtId="0" fontId="7" fillId="0" borderId="0" xfId="0" applyFont="1"/>
    <xf numFmtId="0" fontId="8" fillId="0" borderId="0" xfId="2" applyFont="1"/>
    <xf numFmtId="49" fontId="8" fillId="0" borderId="0" xfId="3" applyNumberFormat="1" applyFont="1" applyAlignment="1">
      <alignment vertical="top" wrapText="1"/>
    </xf>
    <xf numFmtId="164" fontId="8" fillId="0" borderId="0" xfId="3" applyNumberFormat="1" applyFont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0" fontId="9" fillId="0" borderId="2" xfId="4" applyFont="1" applyBorder="1" applyAlignment="1">
      <alignment horizontal="center" vertical="top"/>
    </xf>
    <xf numFmtId="43" fontId="9" fillId="0" borderId="1" xfId="1" applyFont="1" applyFill="1" applyBorder="1" applyAlignment="1" applyProtection="1">
      <alignment horizontal="center" vertical="top"/>
    </xf>
    <xf numFmtId="164" fontId="9" fillId="0" borderId="2" xfId="4" applyNumberFormat="1" applyFont="1" applyBorder="1" applyAlignment="1" applyProtection="1">
      <alignment horizontal="center" vertical="top" wrapText="1"/>
      <protection locked="0"/>
    </xf>
    <xf numFmtId="164" fontId="9" fillId="0" borderId="1" xfId="4" applyNumberFormat="1" applyFont="1" applyBorder="1" applyAlignment="1">
      <alignment horizontal="center" vertical="top"/>
    </xf>
    <xf numFmtId="165" fontId="8" fillId="0" borderId="0" xfId="5" applyNumberFormat="1" applyFont="1" applyAlignment="1">
      <alignment horizontal="center" vertical="top"/>
    </xf>
    <xf numFmtId="165" fontId="8" fillId="0" borderId="0" xfId="5" applyNumberFormat="1" applyFont="1" applyAlignment="1">
      <alignment horizontal="left" vertical="top"/>
    </xf>
    <xf numFmtId="165" fontId="8" fillId="0" borderId="0" xfId="5" applyNumberFormat="1" applyFont="1" applyAlignment="1">
      <alignment horizontal="left"/>
    </xf>
    <xf numFmtId="43" fontId="8" fillId="0" borderId="0" xfId="1" applyFont="1" applyFill="1" applyBorder="1" applyAlignment="1" applyProtection="1">
      <alignment horizontal="center"/>
    </xf>
    <xf numFmtId="164" fontId="8" fillId="0" borderId="0" xfId="5" applyNumberFormat="1" applyFont="1" applyAlignment="1" applyProtection="1">
      <alignment horizontal="center"/>
      <protection locked="0"/>
    </xf>
    <xf numFmtId="164" fontId="8" fillId="0" borderId="0" xfId="5" applyNumberFormat="1" applyFont="1" applyAlignment="1">
      <alignment horizontal="right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8" fillId="0" borderId="0" xfId="6" applyFont="1" applyAlignment="1">
      <alignment horizontal="left" wrapText="1"/>
    </xf>
    <xf numFmtId="4" fontId="8" fillId="0" borderId="0" xfId="0" applyNumberFormat="1" applyFont="1" applyAlignment="1">
      <alignment horizontal="center"/>
    </xf>
    <xf numFmtId="164" fontId="8" fillId="0" borderId="0" xfId="7" applyNumberFormat="1" applyFont="1" applyFill="1" applyAlignme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/>
    <xf numFmtId="164" fontId="8" fillId="0" borderId="0" xfId="0" applyNumberFormat="1" applyFont="1"/>
    <xf numFmtId="0" fontId="8" fillId="0" borderId="0" xfId="8" applyFont="1" applyAlignment="1">
      <alignment horizontal="left" vertical="top" wrapText="1"/>
    </xf>
    <xf numFmtId="0" fontId="8" fillId="0" borderId="0" xfId="9" applyFont="1" applyAlignment="1">
      <alignment horizontal="left" vertical="top"/>
    </xf>
    <xf numFmtId="164" fontId="10" fillId="0" borderId="0" xfId="4" applyNumberFormat="1" applyFont="1" applyAlignment="1">
      <alignment horizontal="left" vertical="top"/>
    </xf>
    <xf numFmtId="0" fontId="8" fillId="0" borderId="0" xfId="9" applyFont="1" applyAlignment="1">
      <alignment horizontal="left" vertical="top" wrapText="1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4" applyFont="1"/>
    <xf numFmtId="49" fontId="9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wrapText="1"/>
    </xf>
    <xf numFmtId="16" fontId="8" fillId="0" borderId="0" xfId="0" applyNumberFormat="1" applyFont="1" applyAlignment="1">
      <alignment horizontal="center" vertical="top" wrapText="1"/>
    </xf>
    <xf numFmtId="164" fontId="8" fillId="0" borderId="0" xfId="7" applyNumberFormat="1" applyFont="1" applyFill="1" applyBorder="1" applyAlignment="1"/>
    <xf numFmtId="0" fontId="9" fillId="0" borderId="0" xfId="0" applyFont="1" applyAlignment="1">
      <alignment horizontal="center" vertical="top" wrapText="1"/>
    </xf>
    <xf numFmtId="43" fontId="8" fillId="0" borderId="0" xfId="1" applyFont="1" applyFill="1" applyBorder="1" applyAlignment="1">
      <alignment horizontal="center"/>
    </xf>
    <xf numFmtId="0" fontId="9" fillId="0" borderId="0" xfId="4" applyFont="1" applyAlignment="1">
      <alignment horizontal="center" vertical="top" wrapText="1"/>
    </xf>
    <xf numFmtId="0" fontId="9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4" fontId="9" fillId="0" borderId="0" xfId="4" applyNumberFormat="1" applyFont="1" applyAlignment="1">
      <alignment wrapText="1"/>
    </xf>
    <xf numFmtId="164" fontId="9" fillId="0" borderId="0" xfId="4" applyNumberFormat="1" applyFont="1" applyAlignment="1" applyProtection="1">
      <alignment wrapText="1"/>
      <protection locked="0"/>
    </xf>
    <xf numFmtId="164" fontId="9" fillId="0" borderId="0" xfId="4" applyNumberFormat="1" applyFont="1" applyAlignment="1">
      <alignment horizontal="right"/>
    </xf>
    <xf numFmtId="0" fontId="8" fillId="0" borderId="3" xfId="4" applyFont="1" applyBorder="1" applyAlignment="1">
      <alignment horizontal="center" vertical="top" wrapText="1"/>
    </xf>
    <xf numFmtId="0" fontId="8" fillId="0" borderId="3" xfId="4" applyFont="1" applyBorder="1" applyAlignment="1">
      <alignment horizontal="left" vertical="top" wrapText="1"/>
    </xf>
    <xf numFmtId="0" fontId="8" fillId="0" borderId="3" xfId="4" applyFont="1" applyBorder="1" applyAlignment="1">
      <alignment horizontal="left" wrapText="1"/>
    </xf>
    <xf numFmtId="4" fontId="8" fillId="0" borderId="3" xfId="4" applyNumberFormat="1" applyFont="1" applyBorder="1" applyAlignment="1">
      <alignment wrapText="1"/>
    </xf>
    <xf numFmtId="164" fontId="8" fillId="0" borderId="3" xfId="4" applyNumberFormat="1" applyFont="1" applyBorder="1" applyAlignment="1" applyProtection="1">
      <alignment wrapText="1"/>
      <protection locked="0"/>
    </xf>
    <xf numFmtId="164" fontId="8" fillId="0" borderId="3" xfId="4" applyNumberFormat="1" applyFont="1" applyBorder="1" applyAlignment="1">
      <alignment horizontal="right"/>
    </xf>
    <xf numFmtId="0" fontId="8" fillId="0" borderId="0" xfId="4" applyFont="1" applyAlignment="1">
      <alignment horizontal="center" vertical="top" wrapText="1"/>
    </xf>
    <xf numFmtId="0" fontId="8" fillId="0" borderId="0" xfId="4" applyFont="1" applyAlignment="1">
      <alignment horizontal="left" vertical="top" wrapText="1"/>
    </xf>
    <xf numFmtId="0" fontId="8" fillId="0" borderId="0" xfId="4" applyFont="1" applyAlignment="1">
      <alignment horizontal="left" wrapText="1"/>
    </xf>
    <xf numFmtId="4" fontId="8" fillId="0" borderId="0" xfId="4" applyNumberFormat="1" applyFont="1" applyAlignment="1">
      <alignment wrapText="1"/>
    </xf>
    <xf numFmtId="164" fontId="8" fillId="0" borderId="0" xfId="4" applyNumberFormat="1" applyFont="1" applyAlignment="1" applyProtection="1">
      <alignment wrapText="1"/>
      <protection locked="0"/>
    </xf>
    <xf numFmtId="164" fontId="8" fillId="0" borderId="0" xfId="4" applyNumberFormat="1" applyFont="1" applyAlignment="1">
      <alignment horizontal="right"/>
    </xf>
  </cellXfs>
  <cellStyles count="10">
    <cellStyle name="Currency 6 2" xfId="7" xr:uid="{735A8E82-DE99-47C2-B221-25C3856217D5}"/>
    <cellStyle name="Normal 10 10" xfId="3" xr:uid="{CD7D9279-76B6-41FF-8FF4-42C37F8F2923}"/>
    <cellStyle name="Normal 19 10" xfId="4" xr:uid="{C468181C-F0DB-4F54-981F-78DB1130837F}"/>
    <cellStyle name="Normal 6 13" xfId="6" xr:uid="{66F84A90-E8F8-4820-ABD3-D13038CCD7F2}"/>
    <cellStyle name="Normal 6 2 3" xfId="8" xr:uid="{F5AC27EA-BADD-4BEA-A326-0EEA35802CDB}"/>
    <cellStyle name="Normal 6 2 5" xfId="9" xr:uid="{F57BE664-B349-4AE9-909A-029A6BA65901}"/>
    <cellStyle name="Normal 7 10" xfId="2" xr:uid="{A68C2A27-EB67-4602-8923-E0963562EAA3}"/>
    <cellStyle name="Normal_TROŠKOVNIK - KAM - ŽUTO" xfId="5" xr:uid="{79A345A9-C120-444F-9657-CF947A79DED4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4A6F-609A-4D7C-99AA-CF6F5AC8B9B7}">
  <dimension ref="A1:F55"/>
  <sheetViews>
    <sheetView tabSelected="1" topLeftCell="A47" workbookViewId="0">
      <selection activeCell="G57" sqref="G57"/>
    </sheetView>
  </sheetViews>
  <sheetFormatPr defaultRowHeight="15.75" x14ac:dyDescent="0.25"/>
  <cols>
    <col min="1" max="1" width="6.42578125" style="4" bestFit="1" customWidth="1"/>
    <col min="2" max="2" width="46" style="4" customWidth="1"/>
    <col min="3" max="3" width="7.85546875" style="4" bestFit="1" customWidth="1"/>
    <col min="4" max="4" width="10.28515625" style="4" bestFit="1" customWidth="1"/>
    <col min="5" max="5" width="7.140625" style="4" bestFit="1" customWidth="1"/>
    <col min="6" max="6" width="9.7109375" style="4" customWidth="1"/>
    <col min="7" max="16384" width="9.140625" style="4"/>
  </cols>
  <sheetData>
    <row r="1" spans="1:6" x14ac:dyDescent="0.25">
      <c r="A1" s="1"/>
      <c r="B1" s="2" t="s">
        <v>58</v>
      </c>
      <c r="C1" s="2"/>
      <c r="D1" s="2"/>
      <c r="E1" s="3"/>
      <c r="F1" s="3"/>
    </row>
    <row r="2" spans="1:6" ht="16.5" thickBot="1" x14ac:dyDescent="0.3">
      <c r="A2" s="5"/>
      <c r="B2" s="5"/>
      <c r="C2" s="5"/>
      <c r="D2" s="6"/>
      <c r="E2" s="7"/>
      <c r="F2" s="7"/>
    </row>
    <row r="3" spans="1:6" ht="48" thickBot="1" x14ac:dyDescent="0.3">
      <c r="A3" s="8" t="s">
        <v>0</v>
      </c>
      <c r="B3" s="8" t="s">
        <v>1</v>
      </c>
      <c r="C3" s="9" t="s">
        <v>2</v>
      </c>
      <c r="D3" s="10" t="s">
        <v>3</v>
      </c>
      <c r="E3" s="11" t="s">
        <v>55</v>
      </c>
      <c r="F3" s="12" t="s">
        <v>56</v>
      </c>
    </row>
    <row r="4" spans="1:6" x14ac:dyDescent="0.25">
      <c r="A4" s="13"/>
      <c r="B4" s="14"/>
      <c r="C4" s="15"/>
      <c r="D4" s="16"/>
      <c r="E4" s="17"/>
      <c r="F4" s="18"/>
    </row>
    <row r="5" spans="1:6" ht="63" x14ac:dyDescent="0.25">
      <c r="A5" s="19" t="s">
        <v>4</v>
      </c>
      <c r="B5" s="20" t="s">
        <v>5</v>
      </c>
      <c r="C5" s="21" t="s">
        <v>6</v>
      </c>
      <c r="D5" s="22">
        <v>7</v>
      </c>
      <c r="E5" s="23"/>
      <c r="F5" s="18">
        <f t="shared" ref="F5" si="0">$D5*E5</f>
        <v>0</v>
      </c>
    </row>
    <row r="6" spans="1:6" x14ac:dyDescent="0.25">
      <c r="A6" s="24"/>
      <c r="B6" s="25"/>
      <c r="C6" s="26"/>
      <c r="D6" s="26"/>
      <c r="E6" s="23"/>
      <c r="F6" s="27"/>
    </row>
    <row r="7" spans="1:6" ht="47.25" x14ac:dyDescent="0.25">
      <c r="A7" s="19" t="s">
        <v>7</v>
      </c>
      <c r="B7" s="20" t="s">
        <v>8</v>
      </c>
      <c r="C7" s="21" t="s">
        <v>6</v>
      </c>
      <c r="D7" s="22">
        <v>3</v>
      </c>
      <c r="E7" s="23"/>
      <c r="F7" s="18">
        <f t="shared" ref="F7" si="1">$D7*E7</f>
        <v>0</v>
      </c>
    </row>
    <row r="8" spans="1:6" x14ac:dyDescent="0.25">
      <c r="A8" s="24"/>
      <c r="B8" s="25"/>
      <c r="C8" s="26"/>
      <c r="D8" s="26"/>
      <c r="E8" s="23"/>
      <c r="F8" s="27"/>
    </row>
    <row r="9" spans="1:6" ht="47.25" x14ac:dyDescent="0.25">
      <c r="A9" s="19" t="s">
        <v>9</v>
      </c>
      <c r="B9" s="20" t="s">
        <v>10</v>
      </c>
      <c r="C9" s="21" t="s">
        <v>11</v>
      </c>
      <c r="D9" s="22">
        <v>112</v>
      </c>
      <c r="E9" s="23"/>
      <c r="F9" s="18">
        <f t="shared" ref="F9" si="2">$D9*E9</f>
        <v>0</v>
      </c>
    </row>
    <row r="10" spans="1:6" x14ac:dyDescent="0.25">
      <c r="A10" s="24"/>
      <c r="B10" s="25"/>
      <c r="C10" s="26"/>
      <c r="D10" s="26"/>
      <c r="E10" s="23"/>
      <c r="F10" s="27"/>
    </row>
    <row r="11" spans="1:6" ht="47.25" x14ac:dyDescent="0.25">
      <c r="A11" s="19" t="s">
        <v>12</v>
      </c>
      <c r="B11" s="20" t="s">
        <v>13</v>
      </c>
      <c r="C11" s="21" t="s">
        <v>6</v>
      </c>
      <c r="D11" s="22">
        <v>3</v>
      </c>
      <c r="E11" s="23"/>
      <c r="F11" s="18">
        <f t="shared" ref="F11" si="3">$D11*E11</f>
        <v>0</v>
      </c>
    </row>
    <row r="12" spans="1:6" x14ac:dyDescent="0.25">
      <c r="A12" s="24"/>
      <c r="B12" s="25"/>
      <c r="C12" s="26"/>
      <c r="D12" s="26"/>
      <c r="E12" s="23"/>
      <c r="F12" s="27"/>
    </row>
    <row r="13" spans="1:6" ht="78.75" x14ac:dyDescent="0.25">
      <c r="A13" s="19" t="s">
        <v>14</v>
      </c>
      <c r="B13" s="20" t="s">
        <v>15</v>
      </c>
      <c r="C13" s="21" t="s">
        <v>11</v>
      </c>
      <c r="D13" s="22">
        <v>100</v>
      </c>
      <c r="E13" s="23"/>
      <c r="F13" s="18">
        <f t="shared" ref="F13" si="4">$D13*E13</f>
        <v>0</v>
      </c>
    </row>
    <row r="14" spans="1:6" x14ac:dyDescent="0.25">
      <c r="A14" s="24"/>
      <c r="B14" s="25"/>
      <c r="C14" s="26"/>
      <c r="D14" s="26"/>
      <c r="E14" s="23"/>
      <c r="F14" s="27"/>
    </row>
    <row r="15" spans="1:6" ht="47.25" x14ac:dyDescent="0.25">
      <c r="A15" s="19" t="s">
        <v>16</v>
      </c>
      <c r="B15" s="28" t="s">
        <v>17</v>
      </c>
      <c r="C15" s="21" t="s">
        <v>6</v>
      </c>
      <c r="D15" s="22">
        <v>3</v>
      </c>
      <c r="E15" s="23"/>
      <c r="F15" s="18">
        <f>$D15*E15</f>
        <v>0</v>
      </c>
    </row>
    <row r="16" spans="1:6" x14ac:dyDescent="0.25">
      <c r="A16" s="19"/>
      <c r="B16" s="29" t="s">
        <v>18</v>
      </c>
      <c r="C16" s="21"/>
      <c r="D16" s="22"/>
      <c r="E16" s="23"/>
      <c r="F16" s="18"/>
    </row>
    <row r="17" spans="1:6" x14ac:dyDescent="0.25">
      <c r="A17" s="19"/>
      <c r="B17" s="29"/>
      <c r="C17" s="21"/>
      <c r="D17" s="22"/>
      <c r="E17" s="23"/>
      <c r="F17" s="18"/>
    </row>
    <row r="18" spans="1:6" ht="94.5" x14ac:dyDescent="0.25">
      <c r="A18" s="19" t="s">
        <v>19</v>
      </c>
      <c r="B18" s="28" t="s">
        <v>20</v>
      </c>
      <c r="C18" s="21" t="s">
        <v>6</v>
      </c>
      <c r="D18" s="22">
        <v>3</v>
      </c>
      <c r="E18" s="23"/>
      <c r="F18" s="18">
        <f>$D18*E18</f>
        <v>0</v>
      </c>
    </row>
    <row r="19" spans="1:6" x14ac:dyDescent="0.25">
      <c r="A19" s="19"/>
      <c r="B19" s="30"/>
      <c r="C19" s="21"/>
      <c r="D19" s="22"/>
      <c r="E19" s="23"/>
      <c r="F19" s="18"/>
    </row>
    <row r="20" spans="1:6" ht="283.5" x14ac:dyDescent="0.25">
      <c r="A20" s="19" t="s">
        <v>21</v>
      </c>
      <c r="B20" s="31" t="s">
        <v>57</v>
      </c>
      <c r="C20" s="32"/>
      <c r="D20" s="22"/>
      <c r="E20" s="23"/>
      <c r="F20" s="33"/>
    </row>
    <row r="21" spans="1:6" ht="31.5" x14ac:dyDescent="0.25">
      <c r="A21" s="19"/>
      <c r="B21" s="31" t="s">
        <v>22</v>
      </c>
      <c r="C21" s="32"/>
      <c r="D21" s="22"/>
      <c r="E21" s="23"/>
      <c r="F21" s="33"/>
    </row>
    <row r="22" spans="1:6" x14ac:dyDescent="0.25">
      <c r="A22" s="19"/>
      <c r="B22" s="31" t="s">
        <v>23</v>
      </c>
      <c r="C22" s="32"/>
      <c r="D22" s="22"/>
      <c r="E22" s="23"/>
      <c r="F22" s="33"/>
    </row>
    <row r="23" spans="1:6" x14ac:dyDescent="0.25">
      <c r="A23" s="19"/>
      <c r="B23" s="31" t="s">
        <v>24</v>
      </c>
      <c r="C23" s="32"/>
      <c r="D23" s="22"/>
      <c r="E23" s="23"/>
      <c r="F23" s="33"/>
    </row>
    <row r="24" spans="1:6" ht="47.25" x14ac:dyDescent="0.25">
      <c r="A24" s="19"/>
      <c r="B24" s="31" t="s">
        <v>25</v>
      </c>
      <c r="C24" s="32"/>
      <c r="D24" s="22"/>
      <c r="E24" s="23"/>
      <c r="F24" s="33"/>
    </row>
    <row r="25" spans="1:6" ht="47.25" x14ac:dyDescent="0.25">
      <c r="A25" s="19"/>
      <c r="B25" s="31" t="s">
        <v>26</v>
      </c>
      <c r="C25" s="32"/>
      <c r="D25" s="22"/>
      <c r="E25" s="23"/>
      <c r="F25" s="33"/>
    </row>
    <row r="26" spans="1:6" x14ac:dyDescent="0.25">
      <c r="A26" s="19"/>
      <c r="B26" s="31" t="s">
        <v>27</v>
      </c>
      <c r="C26" s="32"/>
      <c r="D26" s="22"/>
      <c r="E26" s="23"/>
      <c r="F26" s="33"/>
    </row>
    <row r="27" spans="1:6" x14ac:dyDescent="0.25">
      <c r="A27" s="19"/>
      <c r="B27" s="31" t="s">
        <v>28</v>
      </c>
      <c r="C27" s="32"/>
      <c r="D27" s="22"/>
      <c r="E27" s="23"/>
      <c r="F27" s="33"/>
    </row>
    <row r="28" spans="1:6" ht="31.5" x14ac:dyDescent="0.25">
      <c r="A28" s="19"/>
      <c r="B28" s="31" t="s">
        <v>29</v>
      </c>
      <c r="C28" s="32"/>
      <c r="D28" s="22"/>
      <c r="E28" s="23"/>
      <c r="F28" s="33"/>
    </row>
    <row r="29" spans="1:6" x14ac:dyDescent="0.25">
      <c r="A29" s="34"/>
      <c r="B29" s="31" t="s">
        <v>30</v>
      </c>
      <c r="C29" s="21" t="s">
        <v>6</v>
      </c>
      <c r="D29" s="22">
        <v>6</v>
      </c>
      <c r="E29" s="23"/>
      <c r="F29" s="18">
        <f>$D29*E29</f>
        <v>0</v>
      </c>
    </row>
    <row r="30" spans="1:6" x14ac:dyDescent="0.25">
      <c r="A30" s="19"/>
      <c r="B30" s="29" t="s">
        <v>18</v>
      </c>
      <c r="C30" s="21"/>
      <c r="D30" s="22"/>
      <c r="E30" s="23"/>
      <c r="F30" s="18"/>
    </row>
    <row r="31" spans="1:6" x14ac:dyDescent="0.25">
      <c r="A31" s="19"/>
      <c r="B31" s="29"/>
      <c r="C31" s="21"/>
      <c r="D31" s="22"/>
      <c r="E31" s="23"/>
      <c r="F31" s="18"/>
    </row>
    <row r="32" spans="1:6" ht="126" x14ac:dyDescent="0.25">
      <c r="A32" s="19" t="s">
        <v>31</v>
      </c>
      <c r="B32" s="20" t="s">
        <v>32</v>
      </c>
      <c r="C32" s="21" t="s">
        <v>6</v>
      </c>
      <c r="D32" s="22">
        <v>3</v>
      </c>
      <c r="E32" s="23"/>
      <c r="F32" s="18">
        <f t="shared" ref="F32" si="5">$D32*E32</f>
        <v>0</v>
      </c>
    </row>
    <row r="33" spans="1:6" x14ac:dyDescent="0.25">
      <c r="A33" s="19"/>
      <c r="B33" s="20"/>
      <c r="C33" s="21"/>
      <c r="D33" s="22"/>
      <c r="E33" s="23"/>
      <c r="F33" s="18"/>
    </row>
    <row r="34" spans="1:6" ht="78.75" x14ac:dyDescent="0.25">
      <c r="A34" s="19" t="s">
        <v>33</v>
      </c>
      <c r="B34" s="28" t="s">
        <v>34</v>
      </c>
      <c r="C34" s="21" t="s">
        <v>6</v>
      </c>
      <c r="D34" s="22">
        <v>6</v>
      </c>
      <c r="E34" s="23"/>
      <c r="F34" s="18">
        <f t="shared" ref="F34" si="6">$D34*E34</f>
        <v>0</v>
      </c>
    </row>
    <row r="35" spans="1:6" x14ac:dyDescent="0.25">
      <c r="A35" s="19"/>
      <c r="B35" s="35"/>
      <c r="C35" s="32"/>
      <c r="D35" s="22"/>
      <c r="E35" s="23"/>
      <c r="F35" s="33"/>
    </row>
    <row r="36" spans="1:6" ht="63" x14ac:dyDescent="0.25">
      <c r="A36" s="19" t="s">
        <v>35</v>
      </c>
      <c r="B36" s="20" t="s">
        <v>36</v>
      </c>
      <c r="C36" s="21" t="s">
        <v>37</v>
      </c>
      <c r="D36" s="22">
        <v>1</v>
      </c>
      <c r="E36" s="23"/>
      <c r="F36" s="18">
        <f t="shared" ref="F36" si="7">$D36*E36</f>
        <v>0</v>
      </c>
    </row>
    <row r="37" spans="1:6" x14ac:dyDescent="0.25">
      <c r="A37" s="19"/>
      <c r="B37" s="30"/>
      <c r="C37" s="21"/>
      <c r="D37" s="22"/>
      <c r="E37" s="23"/>
      <c r="F37" s="18"/>
    </row>
    <row r="38" spans="1:6" ht="47.25" x14ac:dyDescent="0.25">
      <c r="A38" s="19" t="s">
        <v>38</v>
      </c>
      <c r="B38" s="20" t="s">
        <v>39</v>
      </c>
      <c r="C38" s="36"/>
      <c r="D38" s="36"/>
      <c r="E38" s="23"/>
      <c r="F38" s="37"/>
    </row>
    <row r="39" spans="1:6" ht="31.5" x14ac:dyDescent="0.25">
      <c r="A39" s="38"/>
      <c r="B39" s="20" t="s">
        <v>40</v>
      </c>
      <c r="C39" s="36"/>
      <c r="D39" s="36"/>
      <c r="E39" s="23"/>
      <c r="F39" s="37"/>
    </row>
    <row r="40" spans="1:6" ht="31.5" x14ac:dyDescent="0.25">
      <c r="A40" s="38"/>
      <c r="B40" s="20" t="s">
        <v>41</v>
      </c>
      <c r="C40" s="36"/>
      <c r="D40" s="36"/>
      <c r="E40" s="23"/>
      <c r="F40" s="37"/>
    </row>
    <row r="41" spans="1:6" ht="31.5" x14ac:dyDescent="0.25">
      <c r="A41" s="38"/>
      <c r="B41" s="20" t="s">
        <v>42</v>
      </c>
      <c r="C41" s="36"/>
      <c r="D41" s="36"/>
      <c r="E41" s="23"/>
      <c r="F41" s="37"/>
    </row>
    <row r="42" spans="1:6" x14ac:dyDescent="0.25">
      <c r="A42" s="38"/>
      <c r="B42" s="20" t="s">
        <v>43</v>
      </c>
      <c r="C42" s="36"/>
      <c r="D42" s="36"/>
      <c r="E42" s="23"/>
      <c r="F42" s="37"/>
    </row>
    <row r="43" spans="1:6" x14ac:dyDescent="0.25">
      <c r="A43" s="38"/>
      <c r="B43" s="20" t="s">
        <v>44</v>
      </c>
      <c r="C43" s="36"/>
      <c r="D43" s="36"/>
      <c r="E43" s="39"/>
      <c r="F43" s="37"/>
    </row>
    <row r="44" spans="1:6" x14ac:dyDescent="0.25">
      <c r="A44" s="40"/>
      <c r="B44" s="20" t="s">
        <v>45</v>
      </c>
      <c r="C44" s="21" t="s">
        <v>6</v>
      </c>
      <c r="D44" s="41">
        <v>1</v>
      </c>
      <c r="E44" s="23"/>
      <c r="F44" s="18">
        <f>$D44*E44</f>
        <v>0</v>
      </c>
    </row>
    <row r="45" spans="1:6" x14ac:dyDescent="0.25">
      <c r="A45" s="40"/>
      <c r="B45" s="20"/>
      <c r="C45" s="21"/>
      <c r="D45" s="41"/>
      <c r="E45" s="23"/>
      <c r="F45" s="18"/>
    </row>
    <row r="46" spans="1:6" ht="126" x14ac:dyDescent="0.25">
      <c r="A46" s="19" t="s">
        <v>46</v>
      </c>
      <c r="B46" s="20" t="s">
        <v>47</v>
      </c>
      <c r="C46" s="21" t="s">
        <v>6</v>
      </c>
      <c r="D46" s="41">
        <v>1</v>
      </c>
      <c r="E46" s="23"/>
      <c r="F46" s="18">
        <f t="shared" ref="F46" si="8">$D46*E46</f>
        <v>0</v>
      </c>
    </row>
    <row r="47" spans="1:6" x14ac:dyDescent="0.25">
      <c r="A47" s="19"/>
      <c r="B47" s="20"/>
      <c r="C47" s="21"/>
      <c r="D47" s="41"/>
      <c r="E47" s="23"/>
      <c r="F47" s="18"/>
    </row>
    <row r="48" spans="1:6" ht="47.25" x14ac:dyDescent="0.25">
      <c r="A48" s="19" t="s">
        <v>48</v>
      </c>
      <c r="B48" s="20" t="s">
        <v>49</v>
      </c>
      <c r="C48" s="21" t="s">
        <v>6</v>
      </c>
      <c r="D48" s="41">
        <v>3</v>
      </c>
      <c r="E48" s="23"/>
      <c r="F48" s="18">
        <f>$D48*E48</f>
        <v>0</v>
      </c>
    </row>
    <row r="49" spans="1:6" x14ac:dyDescent="0.25">
      <c r="A49" s="19"/>
      <c r="B49" s="20"/>
      <c r="C49" s="21"/>
      <c r="D49" s="41"/>
      <c r="E49" s="23"/>
      <c r="F49" s="18"/>
    </row>
    <row r="50" spans="1:6" ht="63" x14ac:dyDescent="0.25">
      <c r="A50" s="19" t="s">
        <v>50</v>
      </c>
      <c r="B50" s="20" t="s">
        <v>51</v>
      </c>
      <c r="C50" s="21" t="s">
        <v>6</v>
      </c>
      <c r="D50" s="41">
        <v>1</v>
      </c>
      <c r="E50" s="23"/>
      <c r="F50" s="18">
        <f>$D50*E50</f>
        <v>0</v>
      </c>
    </row>
    <row r="51" spans="1:6" x14ac:dyDescent="0.25">
      <c r="A51" s="40"/>
      <c r="B51" s="20"/>
      <c r="C51" s="21"/>
      <c r="D51" s="41"/>
      <c r="E51" s="23"/>
      <c r="F51" s="18"/>
    </row>
    <row r="52" spans="1:6" x14ac:dyDescent="0.25">
      <c r="A52" s="42"/>
      <c r="B52" s="43" t="s">
        <v>52</v>
      </c>
      <c r="C52" s="44"/>
      <c r="D52" s="45"/>
      <c r="E52" s="46"/>
      <c r="F52" s="47">
        <f>SUM(F5:F51)</f>
        <v>0</v>
      </c>
    </row>
    <row r="53" spans="1:6" x14ac:dyDescent="0.25">
      <c r="A53" s="48"/>
      <c r="B53" s="49" t="s">
        <v>53</v>
      </c>
      <c r="C53" s="50"/>
      <c r="D53" s="51"/>
      <c r="E53" s="52"/>
      <c r="F53" s="53">
        <f>0.25*F52</f>
        <v>0</v>
      </c>
    </row>
    <row r="54" spans="1:6" x14ac:dyDescent="0.25">
      <c r="A54" s="54"/>
      <c r="B54" s="55" t="s">
        <v>54</v>
      </c>
      <c r="C54" s="56"/>
      <c r="D54" s="57"/>
      <c r="E54" s="58"/>
      <c r="F54" s="59">
        <f>SUM(F52:F53)</f>
        <v>0</v>
      </c>
    </row>
    <row r="55" spans="1:6" x14ac:dyDescent="0.25">
      <c r="A55" s="42"/>
      <c r="B55" s="43"/>
      <c r="C55" s="44"/>
      <c r="D55" s="45"/>
      <c r="E55" s="46"/>
      <c r="F55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Glavičić</dc:creator>
  <cp:lastModifiedBy>Elvis Glavičić</cp:lastModifiedBy>
  <cp:lastPrinted>2025-03-27T05:54:16Z</cp:lastPrinted>
  <dcterms:created xsi:type="dcterms:W3CDTF">2025-03-27T05:52:02Z</dcterms:created>
  <dcterms:modified xsi:type="dcterms:W3CDTF">2025-03-27T06:25:17Z</dcterms:modified>
</cp:coreProperties>
</file>