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Moji dokumenti\Financijska izvješća\"/>
    </mc:Choice>
  </mc:AlternateContent>
  <bookViews>
    <workbookView xWindow="0" yWindow="0" windowWidth="24000" windowHeight="9735" activeTab="1"/>
  </bookViews>
  <sheets>
    <sheet name="PRIHODI" sheetId="1" r:id="rId1"/>
    <sheet name="RASHODI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45" i="2" l="1"/>
  <c r="D119" i="2"/>
  <c r="D10" i="1"/>
  <c r="D142" i="2" l="1"/>
  <c r="D141" i="2" l="1"/>
  <c r="D31" i="2"/>
  <c r="D29" i="2"/>
  <c r="D27" i="2"/>
  <c r="D20" i="2"/>
  <c r="D13" i="2"/>
  <c r="D12" i="1"/>
  <c r="D11" i="2" l="1"/>
  <c r="D10" i="2" s="1"/>
  <c r="D26" i="2"/>
  <c r="D25" i="2" s="1"/>
  <c r="D51" i="2"/>
  <c r="D7" i="2" s="1"/>
  <c r="D104" i="2"/>
  <c r="D106" i="2"/>
  <c r="D127" i="2"/>
  <c r="D134" i="2"/>
  <c r="D108" i="2"/>
  <c r="D44" i="2"/>
  <c r="D37" i="2"/>
  <c r="D36" i="2" s="1"/>
  <c r="D15" i="1"/>
  <c r="D19" i="1"/>
  <c r="D16" i="1" s="1"/>
  <c r="D27" i="1"/>
  <c r="D8" i="1" l="1"/>
  <c r="D8" i="2"/>
  <c r="D6" i="2" l="1"/>
  <c r="D5" i="2"/>
</calcChain>
</file>

<file path=xl/sharedStrings.xml><?xml version="1.0" encoding="utf-8"?>
<sst xmlns="http://schemas.openxmlformats.org/spreadsheetml/2006/main" count="277" uniqueCount="233">
  <si>
    <t>BROJ</t>
  </si>
  <si>
    <t>POZICIJA</t>
  </si>
  <si>
    <t>KONTA</t>
  </si>
  <si>
    <t>VRSTA PRIHODA / PRIMITAKA</t>
  </si>
  <si>
    <t>UKUPNO PRIHODI / PRIMICI</t>
  </si>
  <si>
    <t>RAZDJEL  000   PRIHODI GRADA BUJE</t>
  </si>
  <si>
    <t>Izvor  OPĆI PRIHODI I PRIMICI - PRORAČUNSKI KORISNICI</t>
  </si>
  <si>
    <t>Prihodi poslovanja</t>
  </si>
  <si>
    <t>Prihodi iz nadležnog proračuna i od HZZO-a temeljem ugovornih obveza</t>
  </si>
  <si>
    <t>P0102-1</t>
  </si>
  <si>
    <t>Prihodi iz nadležnog proračuna za financiranje rashoda poslovanja - DV</t>
  </si>
  <si>
    <t>Izvor  VLASTITI PRIHODI - PRORAČUNSKI KORISNICI</t>
  </si>
  <si>
    <t>Prihodi od imovine</t>
  </si>
  <si>
    <t>P0095</t>
  </si>
  <si>
    <t>Kamate na depozite po viđenju</t>
  </si>
  <si>
    <t>Prihodi od upravnih i administrativnih pristojbi, pristojbi po posebnim propisima i naknada</t>
  </si>
  <si>
    <t>P0093</t>
  </si>
  <si>
    <t>Sufinanciranje cijene usluge, participacije i slično</t>
  </si>
  <si>
    <t>Prihodi od prodaje proizvoda i robe te pruženih usluga i prihodi od donacija</t>
  </si>
  <si>
    <t>P0094</t>
  </si>
  <si>
    <t>Prihodi od pruženih usluga</t>
  </si>
  <si>
    <t>Kazne, upravne mjere i ostali prihodi</t>
  </si>
  <si>
    <t>P0106</t>
  </si>
  <si>
    <t>Ostali prihodi</t>
  </si>
  <si>
    <t>GLAVA  03   PREDŠKOLSKI ODGOJ</t>
  </si>
  <si>
    <t>PRORAČUNSKI KORISNIK  36305   DJEČJI VRTIĆ BUJE</t>
  </si>
  <si>
    <t>Glavni programA03 PREDŠKOLSKI ODGOJ</t>
  </si>
  <si>
    <t>Program 1004 DJELATNOST DJEČJEG VRTIĆA BUJE</t>
  </si>
  <si>
    <t>Aktivnost A100011 RASHODI ZA ZAPOSLENE</t>
  </si>
  <si>
    <t>Rashodi poslovanja</t>
  </si>
  <si>
    <t>Rashodi za zaposlene</t>
  </si>
  <si>
    <t>R0115</t>
  </si>
  <si>
    <t>Plaće za zaposlene (36)</t>
  </si>
  <si>
    <t>R0116</t>
  </si>
  <si>
    <t>Nagrade (449)</t>
  </si>
  <si>
    <t>R0117</t>
  </si>
  <si>
    <t>Darovi (37)</t>
  </si>
  <si>
    <t>R0118</t>
  </si>
  <si>
    <t>Naknade za bolest, invalidnost i smrtni slučaj (38)</t>
  </si>
  <si>
    <t>R0119</t>
  </si>
  <si>
    <t>Regres za godišnji odmor (918)</t>
  </si>
  <si>
    <t>R0120</t>
  </si>
  <si>
    <t>Božićnica (39)</t>
  </si>
  <si>
    <t>R0121</t>
  </si>
  <si>
    <t>Doprinosi za obvezno zdravstveno osiguranje (40)</t>
  </si>
  <si>
    <t>R0122</t>
  </si>
  <si>
    <t>Doprinos za obvezno zdrav. osig. zaštite zdravlja na radu (4</t>
  </si>
  <si>
    <t>R0123</t>
  </si>
  <si>
    <t>Doprinosi za obvezno osiguranje u slučaju nezaposlenosti (42</t>
  </si>
  <si>
    <t>R0115-2</t>
  </si>
  <si>
    <t>R0117-1</t>
  </si>
  <si>
    <t>Darovi</t>
  </si>
  <si>
    <t>R0121-2</t>
  </si>
  <si>
    <t>R0122-2</t>
  </si>
  <si>
    <t>R0123-3</t>
  </si>
  <si>
    <t>Izvor  POMOĆI - PRORAČUNSKI KORISNICI</t>
  </si>
  <si>
    <t>R0115-1</t>
  </si>
  <si>
    <t>R0121-1</t>
  </si>
  <si>
    <t>R0122-1</t>
  </si>
  <si>
    <t>R0123-1</t>
  </si>
  <si>
    <t>Aktivnost A100012 MATERIJALNI I FINANCIJSKI RASHODI - DV</t>
  </si>
  <si>
    <t>Materijalni rashodi</t>
  </si>
  <si>
    <t>R0125</t>
  </si>
  <si>
    <t>Naknade za prijevoz na posao i s posla (44)</t>
  </si>
  <si>
    <t>R0128</t>
  </si>
  <si>
    <t>Premije osiguranja ostale imovine (48)</t>
  </si>
  <si>
    <t>R0835</t>
  </si>
  <si>
    <t>Dnevnice za službeni put u zemlji</t>
  </si>
  <si>
    <t>R1021</t>
  </si>
  <si>
    <t>Dnevnice za službeni put u inozemstvu</t>
  </si>
  <si>
    <t>R0836</t>
  </si>
  <si>
    <t>Naknade za prijevoz na službenom putu u zemlji</t>
  </si>
  <si>
    <t>R0837</t>
  </si>
  <si>
    <t>Seminari, savjetovanja i simpoziji</t>
  </si>
  <si>
    <t>R1033</t>
  </si>
  <si>
    <t>Tečajevi i stručni ispiti</t>
  </si>
  <si>
    <t>R1022</t>
  </si>
  <si>
    <t>Naknada za korištenje privatnog automobila u službene svrhe</t>
  </si>
  <si>
    <t>R0838</t>
  </si>
  <si>
    <t>Uredski materijal</t>
  </si>
  <si>
    <t>R0839</t>
  </si>
  <si>
    <t>Literatura (publikacije, časopisi, glasila, knjige i ostalo)</t>
  </si>
  <si>
    <t>R0840</t>
  </si>
  <si>
    <t>Materijal i sredstva za čišćenje i održavanje</t>
  </si>
  <si>
    <t>R0841</t>
  </si>
  <si>
    <t>Materijal za higijenske potrebe i njegu</t>
  </si>
  <si>
    <t>R1032</t>
  </si>
  <si>
    <t>Ostali materijal za potrebe redovnog poslovanja</t>
  </si>
  <si>
    <t>R0842</t>
  </si>
  <si>
    <t>Materijal za medicinsku skrb</t>
  </si>
  <si>
    <t>R0843</t>
  </si>
  <si>
    <t>PET ambalaža za mlijeko</t>
  </si>
  <si>
    <t>R0844</t>
  </si>
  <si>
    <t>Električna energija</t>
  </si>
  <si>
    <t>R0847</t>
  </si>
  <si>
    <t>Plin</t>
  </si>
  <si>
    <t>R0845</t>
  </si>
  <si>
    <t>Motorni benzin i dizel gorivo</t>
  </si>
  <si>
    <t>R0846</t>
  </si>
  <si>
    <t>Lož ulje</t>
  </si>
  <si>
    <t>R0848</t>
  </si>
  <si>
    <t>Materijal i dijelovi za tekuće i investicijsko održavanje građevinskih objekata</t>
  </si>
  <si>
    <t>R0849</t>
  </si>
  <si>
    <t>Materijal i dijelovi za tekuće i investicijsko održavanje postrojenja i opreme</t>
  </si>
  <si>
    <t>R0850</t>
  </si>
  <si>
    <t>Sitni inventar</t>
  </si>
  <si>
    <t>R0851</t>
  </si>
  <si>
    <t>Službena, radna i zaštitna odjeća i obuća</t>
  </si>
  <si>
    <t>R0852</t>
  </si>
  <si>
    <t>Usluge telefona, telefaksa</t>
  </si>
  <si>
    <t>R0853</t>
  </si>
  <si>
    <t>Poštarina (pisma, tiskanice i sl.)</t>
  </si>
  <si>
    <t>R0854</t>
  </si>
  <si>
    <t>Usluge tekućeg i investicijskog održavanja građevinskih objekata</t>
  </si>
  <si>
    <t>R0855</t>
  </si>
  <si>
    <t>Usluge tekućeg i investicijskog održavanja postrojenja i opreme</t>
  </si>
  <si>
    <t>R0856</t>
  </si>
  <si>
    <t>Usluge tekućeg i investicijskog održavanja prijevoznih sredstava</t>
  </si>
  <si>
    <t>R1023</t>
  </si>
  <si>
    <t>Ostale usluge tekućeg i investicijskog održavanja</t>
  </si>
  <si>
    <t>R0857</t>
  </si>
  <si>
    <t>Tisak</t>
  </si>
  <si>
    <t>R0858</t>
  </si>
  <si>
    <t>Ostale usluge promidžbe i informiranja</t>
  </si>
  <si>
    <t>R0859</t>
  </si>
  <si>
    <t>Opskrba vodom</t>
  </si>
  <si>
    <t>R0860</t>
  </si>
  <si>
    <t>Iznošenje i odvoz smeća</t>
  </si>
  <si>
    <t>R0861</t>
  </si>
  <si>
    <t>Deratizacija i dezinsekcija</t>
  </si>
  <si>
    <t>R0862</t>
  </si>
  <si>
    <t>Dimnjačarske i ekološke usluge</t>
  </si>
  <si>
    <t>R0863</t>
  </si>
  <si>
    <t>Ostale komunalne usluge</t>
  </si>
  <si>
    <t>R0864</t>
  </si>
  <si>
    <t>Zakupnine i najamnine za opremu</t>
  </si>
  <si>
    <t>R0865</t>
  </si>
  <si>
    <t>Obvezni i preventivni zdravstveni pregledi zaposlenika</t>
  </si>
  <si>
    <t>R0866</t>
  </si>
  <si>
    <t>Laboratorijske usluge</t>
  </si>
  <si>
    <t>R0867</t>
  </si>
  <si>
    <t>Usluge odvjetnika i pravnog savjetovanja</t>
  </si>
  <si>
    <t>R0868</t>
  </si>
  <si>
    <t>Ostale intelektualne usluge</t>
  </si>
  <si>
    <t>R0869</t>
  </si>
  <si>
    <t>Usluge ažuriranja računalnih baza</t>
  </si>
  <si>
    <t>R1024</t>
  </si>
  <si>
    <t>Ostale računalne usluge</t>
  </si>
  <si>
    <t>R0870</t>
  </si>
  <si>
    <t>Film i izrada fotografija</t>
  </si>
  <si>
    <t>R1035</t>
  </si>
  <si>
    <t>Usluge pri registraciji prijevoznih sredstava</t>
  </si>
  <si>
    <t>R0871</t>
  </si>
  <si>
    <t>Premije osiguranja prijevoznih sredstava</t>
  </si>
  <si>
    <t>R1025</t>
  </si>
  <si>
    <t>Premije osiguranja ostale imovine</t>
  </si>
  <si>
    <t>R0872</t>
  </si>
  <si>
    <t>Premije osiguranja zaposlenih</t>
  </si>
  <si>
    <t>R0873</t>
  </si>
  <si>
    <t>Reprezentacija</t>
  </si>
  <si>
    <t>R0874</t>
  </si>
  <si>
    <t>Ostale pristojbe i naknade</t>
  </si>
  <si>
    <t>R1039</t>
  </si>
  <si>
    <t>Ostali nespomenuti rashodi poslovanja</t>
  </si>
  <si>
    <t>Financijski rashodi</t>
  </si>
  <si>
    <t>R0875</t>
  </si>
  <si>
    <t>Usluge platnog prometa</t>
  </si>
  <si>
    <t>Ostali rashodi</t>
  </si>
  <si>
    <t>R1026</t>
  </si>
  <si>
    <t>Ostale kazne</t>
  </si>
  <si>
    <t>R0488-1</t>
  </si>
  <si>
    <t>Uredski materijal - program predškole</t>
  </si>
  <si>
    <t>Aktivnost A100013 OSTALE AKTIVNOSTI</t>
  </si>
  <si>
    <t>R0129</t>
  </si>
  <si>
    <t>Paketići za djecu (49)</t>
  </si>
  <si>
    <t>Aktivnost A100088 RAD S DJECOM U GRUPAMA</t>
  </si>
  <si>
    <t>R0876</t>
  </si>
  <si>
    <t>Uredski materijal, radni materijal, igračke, didaktika</t>
  </si>
  <si>
    <t>R0877</t>
  </si>
  <si>
    <t>Dječja literatura i slikovnice</t>
  </si>
  <si>
    <t>R0878</t>
  </si>
  <si>
    <t>Aktivnost A100089 PREHRANA DJECE</t>
  </si>
  <si>
    <t>R0879</t>
  </si>
  <si>
    <t>Namirnice - redovita prehrana u grupi</t>
  </si>
  <si>
    <t>R0880</t>
  </si>
  <si>
    <t>Namirnice - programi i proslave</t>
  </si>
  <si>
    <t>R0881</t>
  </si>
  <si>
    <t>Namirnice - Talijanski dječji vrtić Mrvica</t>
  </si>
  <si>
    <t>Aktivnost A100090 IZLETI I TEMATSKI VEZANA PUTOVANJA DJECE</t>
  </si>
  <si>
    <t>R0882</t>
  </si>
  <si>
    <t>Ugovori o djelu - predstava</t>
  </si>
  <si>
    <t>R0883</t>
  </si>
  <si>
    <t>Usluge agencija - izleti</t>
  </si>
  <si>
    <t>R0884</t>
  </si>
  <si>
    <t>Kapitalni projekt K100003 NABAVA NEFINANCIJSKE IMOVINE - DV</t>
  </si>
  <si>
    <t>Rashodi za nabavu nefinancijske imovine</t>
  </si>
  <si>
    <t>Rashodi za nabavu proizvedene dugotrajne imovine</t>
  </si>
  <si>
    <t>R0885</t>
  </si>
  <si>
    <t>Uredski namještaj</t>
  </si>
  <si>
    <t>R0886</t>
  </si>
  <si>
    <t>Oprema za grupe</t>
  </si>
  <si>
    <t>R0887</t>
  </si>
  <si>
    <t>Knjige</t>
  </si>
  <si>
    <t>R1019</t>
  </si>
  <si>
    <t>Ulaganja u računalne programe</t>
  </si>
  <si>
    <t>KORISNIK -DJEČJI VRTIĆ BUJE- TEKUĆE POMOĆI PRORAČ. KORISNICIMA</t>
  </si>
  <si>
    <t>P0023-2</t>
  </si>
  <si>
    <t>P0026-1</t>
  </si>
  <si>
    <t>Tekuće pomoći prorač. Korisn. Iz drugih općina</t>
  </si>
  <si>
    <t>Pomoći iz inozemstva i od subjekata unutar općeg pr.</t>
  </si>
  <si>
    <t>Tekuće pomoći prorač. Korisn. - Ministarstvo</t>
  </si>
  <si>
    <t>Ostali rashodi za zaposlene</t>
  </si>
  <si>
    <t>Doprinosi na plaće</t>
  </si>
  <si>
    <t>Plaće bruto</t>
  </si>
  <si>
    <t>DJEČJI VRTIĆ BUJE</t>
  </si>
  <si>
    <t>OIB: 63136803308</t>
  </si>
  <si>
    <t xml:space="preserve">           PRIJEDLOG PRORAČUNA DJEČJEG VRTIĆA BUJE ZA 2018.</t>
  </si>
  <si>
    <t>R0968</t>
  </si>
  <si>
    <t>Otpremnine</t>
  </si>
  <si>
    <t>R0872-1</t>
  </si>
  <si>
    <t>R0969</t>
  </si>
  <si>
    <t>Naknada za smještaj na sl. putu u zemlji</t>
  </si>
  <si>
    <t>R0982</t>
  </si>
  <si>
    <t>Ostala uredska oprema</t>
  </si>
  <si>
    <r>
      <t xml:space="preserve">                                             PLAN  PRORAČUNA</t>
    </r>
    <r>
      <rPr>
        <b/>
        <sz val="11"/>
        <color theme="1"/>
        <rFont val="Calibri"/>
        <family val="2"/>
        <charset val="238"/>
        <scheme val="minor"/>
      </rPr>
      <t xml:space="preserve"> ZA 2018. GODINU</t>
    </r>
  </si>
  <si>
    <t>P0074-2</t>
  </si>
  <si>
    <t>Tekuće donacije od trgovačkih društava- Direktno</t>
  </si>
  <si>
    <t>R1127</t>
  </si>
  <si>
    <t>Novčana nakn. poslodavca zbog nezapošljavanja osoba s invalid.</t>
  </si>
  <si>
    <t>R0865-1</t>
  </si>
  <si>
    <t>R0876-1</t>
  </si>
  <si>
    <t>Uredski materijal-igračke-Donacija</t>
  </si>
  <si>
    <t>Ostali materijal za potrebe redovovitog rada u grupi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</si>
</sst>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82894"/>
        <bgColor indexed="64"/>
      </patternFill>
    </fill>
    <fill>
      <patternFill patternType="solid">
        <fgColor rgb="FF3C3C9E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4" fillId="3" borderId="0" xfId="0" applyFont="1" applyFill="1"/>
    <xf numFmtId="4" fontId="4" fillId="3" borderId="0" xfId="0" applyNumberFormat="1" applyFont="1" applyFill="1"/>
    <xf numFmtId="0" fontId="4" fillId="4" borderId="0" xfId="0" applyFont="1" applyFill="1"/>
    <xf numFmtId="4" fontId="4" fillId="4" borderId="0" xfId="0" applyNumberFormat="1" applyFont="1" applyFill="1"/>
    <xf numFmtId="0" fontId="4" fillId="5" borderId="0" xfId="0" applyFont="1" applyFill="1"/>
    <xf numFmtId="4" fontId="4" fillId="5" borderId="0" xfId="0" applyNumberFormat="1" applyFont="1" applyFill="1"/>
    <xf numFmtId="0" fontId="1" fillId="6" borderId="0" xfId="0" applyFont="1" applyFill="1"/>
    <xf numFmtId="4" fontId="1" fillId="6" borderId="0" xfId="0" applyNumberFormat="1" applyFont="1" applyFill="1"/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0" fillId="7" borderId="0" xfId="0" applyFill="1"/>
    <xf numFmtId="0" fontId="4" fillId="8" borderId="0" xfId="0" applyFont="1" applyFill="1"/>
    <xf numFmtId="4" fontId="4" fillId="8" borderId="0" xfId="0" applyNumberFormat="1" applyFont="1" applyFill="1"/>
    <xf numFmtId="0" fontId="4" fillId="9" borderId="0" xfId="0" applyFont="1" applyFill="1"/>
    <xf numFmtId="4" fontId="4" fillId="9" borderId="0" xfId="0" applyNumberFormat="1" applyFont="1" applyFill="1"/>
    <xf numFmtId="0" fontId="4" fillId="10" borderId="0" xfId="0" applyFont="1" applyFill="1"/>
    <xf numFmtId="4" fontId="4" fillId="10" borderId="0" xfId="0" applyNumberFormat="1" applyFont="1" applyFill="1"/>
    <xf numFmtId="0" fontId="4" fillId="11" borderId="0" xfId="0" applyFont="1" applyFill="1"/>
    <xf numFmtId="4" fontId="4" fillId="11" borderId="0" xfId="0" applyNumberFormat="1" applyFont="1" applyFill="1"/>
    <xf numFmtId="0" fontId="0" fillId="7" borderId="0" xfId="0" applyFill="1" applyAlignment="1">
      <alignment wrapText="1"/>
    </xf>
    <xf numFmtId="4" fontId="0" fillId="7" borderId="0" xfId="0" applyNumberFormat="1" applyFill="1"/>
    <xf numFmtId="4" fontId="1" fillId="7" borderId="0" xfId="0" applyNumberFormat="1" applyFont="1" applyFill="1"/>
    <xf numFmtId="4" fontId="1" fillId="7" borderId="0" xfId="0" applyNumberFormat="1" applyFont="1" applyFill="1" applyAlignment="1">
      <alignment wrapText="1"/>
    </xf>
    <xf numFmtId="0" fontId="0" fillId="0" borderId="0" xfId="0" applyBorder="1"/>
    <xf numFmtId="4" fontId="0" fillId="7" borderId="0" xfId="0" applyNumberFormat="1" applyFill="1" applyBorder="1"/>
    <xf numFmtId="0" fontId="1" fillId="2" borderId="0" xfId="0" applyFont="1" applyFill="1" applyAlignment="1">
      <alignment horizontal="center"/>
    </xf>
    <xf numFmtId="4" fontId="6" fillId="7" borderId="0" xfId="0" applyNumberFormat="1" applyFont="1" applyFill="1" applyBorder="1"/>
    <xf numFmtId="1" fontId="4" fillId="5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/>
    </xf>
    <xf numFmtId="0" fontId="6" fillId="7" borderId="0" xfId="0" applyFont="1" applyFill="1" applyBorder="1"/>
    <xf numFmtId="0" fontId="5" fillId="7" borderId="0" xfId="0" applyFont="1" applyFill="1" applyBorder="1" applyAlignment="1">
      <alignment wrapText="1"/>
    </xf>
    <xf numFmtId="0" fontId="5" fillId="7" borderId="0" xfId="0" applyFont="1" applyFill="1" applyBorder="1"/>
    <xf numFmtId="4" fontId="5" fillId="7" borderId="0" xfId="0" applyNumberFormat="1" applyFont="1" applyFill="1" applyBorder="1"/>
    <xf numFmtId="0" fontId="6" fillId="12" borderId="0" xfId="0" applyFont="1" applyFill="1"/>
    <xf numFmtId="4" fontId="0" fillId="0" borderId="0" xfId="0" applyNumberForma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0" zoomScaleNormal="100" workbookViewId="0">
      <selection activeCell="E32" sqref="E32"/>
    </sheetView>
  </sheetViews>
  <sheetFormatPr defaultRowHeight="15" x14ac:dyDescent="0.25"/>
  <cols>
    <col min="3" max="3" width="47.28515625" customWidth="1"/>
    <col min="4" max="4" width="45.140625" customWidth="1"/>
    <col min="5" max="5" width="5.42578125" customWidth="1"/>
    <col min="6" max="6" width="13.28515625" hidden="1" customWidth="1"/>
  </cols>
  <sheetData>
    <row r="1" spans="1:6" x14ac:dyDescent="0.25">
      <c r="A1" s="2"/>
      <c r="B1" s="2" t="s">
        <v>214</v>
      </c>
      <c r="C1" s="2"/>
      <c r="D1" s="1"/>
    </row>
    <row r="2" spans="1:6" x14ac:dyDescent="0.25">
      <c r="A2" s="2"/>
      <c r="B2" s="2" t="s">
        <v>215</v>
      </c>
      <c r="C2" s="2"/>
      <c r="D2" s="1"/>
    </row>
    <row r="3" spans="1:6" ht="26.25" x14ac:dyDescent="0.4">
      <c r="A3" s="3" t="s">
        <v>216</v>
      </c>
      <c r="B3" s="1"/>
      <c r="C3" s="1"/>
      <c r="D3" s="1"/>
    </row>
    <row r="4" spans="1:6" ht="21" x14ac:dyDescent="0.35">
      <c r="A4" s="4"/>
      <c r="B4" s="1"/>
      <c r="C4" s="1"/>
      <c r="D4" s="1"/>
    </row>
    <row r="6" spans="1:6" x14ac:dyDescent="0.25">
      <c r="A6" s="5"/>
      <c r="B6" s="5" t="s">
        <v>0</v>
      </c>
      <c r="C6" s="5"/>
      <c r="D6" s="5"/>
      <c r="E6" s="40"/>
      <c r="F6" s="40"/>
    </row>
    <row r="7" spans="1:6" x14ac:dyDescent="0.25">
      <c r="A7" s="5" t="s">
        <v>1</v>
      </c>
      <c r="B7" s="5" t="s">
        <v>2</v>
      </c>
      <c r="C7" s="5" t="s">
        <v>3</v>
      </c>
      <c r="D7" s="35">
        <v>2018</v>
      </c>
      <c r="E7" s="41"/>
      <c r="F7" s="42"/>
    </row>
    <row r="8" spans="1:6" x14ac:dyDescent="0.25">
      <c r="A8" s="6" t="s">
        <v>4</v>
      </c>
      <c r="B8" s="6"/>
      <c r="C8" s="6"/>
      <c r="D8" s="7">
        <f>D10</f>
        <v>3651206.94</v>
      </c>
      <c r="E8" s="40"/>
      <c r="F8" s="43"/>
    </row>
    <row r="9" spans="1:6" x14ac:dyDescent="0.25">
      <c r="A9" s="8" t="s">
        <v>5</v>
      </c>
      <c r="B9" s="8"/>
      <c r="C9" s="8"/>
      <c r="D9" s="9"/>
      <c r="E9" s="43"/>
      <c r="F9" s="40"/>
    </row>
    <row r="10" spans="1:6" x14ac:dyDescent="0.25">
      <c r="A10" s="10" t="s">
        <v>4</v>
      </c>
      <c r="B10" s="10"/>
      <c r="C10" s="10"/>
      <c r="D10" s="11">
        <f>SUM(D12+D15+D27+D30)</f>
        <v>3651206.94</v>
      </c>
      <c r="E10" s="40"/>
      <c r="F10" s="36"/>
    </row>
    <row r="11" spans="1:6" x14ac:dyDescent="0.25">
      <c r="A11" s="12" t="s">
        <v>6</v>
      </c>
      <c r="B11" s="12"/>
      <c r="C11" s="12"/>
      <c r="D11" s="13"/>
      <c r="E11" s="40"/>
      <c r="F11" s="36"/>
    </row>
    <row r="12" spans="1:6" x14ac:dyDescent="0.25">
      <c r="A12" s="14"/>
      <c r="B12" s="16">
        <v>6</v>
      </c>
      <c r="C12" s="14" t="s">
        <v>7</v>
      </c>
      <c r="D12" s="15">
        <f>D14</f>
        <v>2678926.94</v>
      </c>
      <c r="E12" s="40"/>
      <c r="F12" s="36"/>
    </row>
    <row r="13" spans="1:6" ht="30" x14ac:dyDescent="0.25">
      <c r="A13" s="14"/>
      <c r="B13" s="16">
        <v>67</v>
      </c>
      <c r="C13" s="14" t="s">
        <v>8</v>
      </c>
      <c r="D13" s="15">
        <v>0</v>
      </c>
      <c r="E13" s="36"/>
      <c r="F13" s="36"/>
    </row>
    <row r="14" spans="1:6" ht="30" x14ac:dyDescent="0.25">
      <c r="A14" s="17" t="s">
        <v>9</v>
      </c>
      <c r="B14" s="19">
        <v>67111</v>
      </c>
      <c r="C14" s="17" t="s">
        <v>10</v>
      </c>
      <c r="D14" s="18">
        <v>2678926.94</v>
      </c>
      <c r="E14" s="36"/>
      <c r="F14" s="36"/>
    </row>
    <row r="15" spans="1:6" x14ac:dyDescent="0.25">
      <c r="A15" s="12" t="s">
        <v>11</v>
      </c>
      <c r="B15" s="12"/>
      <c r="C15" s="12"/>
      <c r="D15" s="13">
        <f>SUM(D18+D20+D22)</f>
        <v>714740</v>
      </c>
      <c r="E15" s="36"/>
      <c r="F15" s="36"/>
    </row>
    <row r="16" spans="1:6" x14ac:dyDescent="0.25">
      <c r="A16" s="14"/>
      <c r="B16" s="16">
        <v>6</v>
      </c>
      <c r="C16" s="14" t="s">
        <v>7</v>
      </c>
      <c r="D16" s="15">
        <f>SUM(D17+D19+D21)</f>
        <v>714640</v>
      </c>
      <c r="E16" s="36"/>
      <c r="F16" s="36"/>
    </row>
    <row r="17" spans="1:6" x14ac:dyDescent="0.25">
      <c r="A17" s="14"/>
      <c r="B17" s="16">
        <v>64</v>
      </c>
      <c r="C17" s="14" t="s">
        <v>12</v>
      </c>
      <c r="D17" s="15"/>
      <c r="E17" s="36"/>
      <c r="F17" s="36"/>
    </row>
    <row r="18" spans="1:6" x14ac:dyDescent="0.25">
      <c r="A18" s="17" t="s">
        <v>13</v>
      </c>
      <c r="B18" s="19">
        <v>64132</v>
      </c>
      <c r="C18" s="17" t="s">
        <v>14</v>
      </c>
      <c r="D18" s="18">
        <v>100</v>
      </c>
      <c r="E18" s="36"/>
      <c r="F18" s="36"/>
    </row>
    <row r="19" spans="1:6" ht="30" x14ac:dyDescent="0.25">
      <c r="A19" s="14"/>
      <c r="B19" s="16">
        <v>65</v>
      </c>
      <c r="C19" s="14" t="s">
        <v>15</v>
      </c>
      <c r="D19" s="15">
        <f>D20</f>
        <v>714640</v>
      </c>
      <c r="E19" s="36"/>
      <c r="F19" s="36"/>
    </row>
    <row r="20" spans="1:6" x14ac:dyDescent="0.25">
      <c r="A20" s="17" t="s">
        <v>16</v>
      </c>
      <c r="B20" s="19">
        <v>65264</v>
      </c>
      <c r="C20" s="17" t="s">
        <v>17</v>
      </c>
      <c r="D20" s="18">
        <v>714640</v>
      </c>
      <c r="E20" s="36"/>
      <c r="F20" s="36"/>
    </row>
    <row r="21" spans="1:6" ht="30" x14ac:dyDescent="0.25">
      <c r="A21" s="14"/>
      <c r="B21" s="16">
        <v>66</v>
      </c>
      <c r="C21" s="14" t="s">
        <v>18</v>
      </c>
      <c r="D21" s="15"/>
      <c r="E21" s="36"/>
      <c r="F21" s="36"/>
    </row>
    <row r="22" spans="1:6" x14ac:dyDescent="0.25">
      <c r="A22" s="17" t="s">
        <v>19</v>
      </c>
      <c r="B22" s="19">
        <v>66151</v>
      </c>
      <c r="C22" s="17" t="s">
        <v>20</v>
      </c>
      <c r="D22" s="18">
        <v>0</v>
      </c>
      <c r="E22" s="36"/>
      <c r="F22" s="36"/>
    </row>
    <row r="23" spans="1:6" x14ac:dyDescent="0.25">
      <c r="A23" s="14"/>
      <c r="B23" s="16">
        <v>68</v>
      </c>
      <c r="C23" s="14" t="s">
        <v>21</v>
      </c>
      <c r="D23" s="15">
        <v>0</v>
      </c>
      <c r="E23" s="36"/>
      <c r="F23" s="36"/>
    </row>
    <row r="24" spans="1:6" x14ac:dyDescent="0.25">
      <c r="A24" s="17" t="s">
        <v>22</v>
      </c>
      <c r="B24" s="19">
        <v>68311</v>
      </c>
      <c r="C24" s="17" t="s">
        <v>23</v>
      </c>
      <c r="D24" s="18">
        <v>0</v>
      </c>
      <c r="E24" s="36"/>
      <c r="F24" s="36"/>
    </row>
    <row r="25" spans="1:6" x14ac:dyDescent="0.25">
      <c r="A25" s="12" t="s">
        <v>205</v>
      </c>
      <c r="B25" s="12"/>
      <c r="C25" s="12"/>
      <c r="D25" s="13">
        <v>0</v>
      </c>
      <c r="E25" s="36"/>
      <c r="F25" s="36"/>
    </row>
    <row r="26" spans="1:6" x14ac:dyDescent="0.25">
      <c r="A26" s="14"/>
      <c r="B26" s="16">
        <v>6</v>
      </c>
      <c r="C26" s="14" t="s">
        <v>7</v>
      </c>
      <c r="D26" s="15">
        <v>0</v>
      </c>
      <c r="E26" s="36"/>
      <c r="F26" s="36"/>
    </row>
    <row r="27" spans="1:6" ht="30" x14ac:dyDescent="0.25">
      <c r="A27" s="14"/>
      <c r="B27" s="16">
        <v>63</v>
      </c>
      <c r="C27" s="14" t="s">
        <v>209</v>
      </c>
      <c r="D27" s="15">
        <f>SUM(D28+D29)</f>
        <v>257440</v>
      </c>
      <c r="E27" s="36"/>
      <c r="F27" s="40"/>
    </row>
    <row r="28" spans="1:6" x14ac:dyDescent="0.25">
      <c r="A28" s="17" t="s">
        <v>206</v>
      </c>
      <c r="B28" s="19">
        <v>63611</v>
      </c>
      <c r="C28" s="17" t="s">
        <v>210</v>
      </c>
      <c r="D28" s="18">
        <v>4000</v>
      </c>
      <c r="E28" s="40"/>
      <c r="F28" s="40"/>
    </row>
    <row r="29" spans="1:6" x14ac:dyDescent="0.25">
      <c r="A29" t="s">
        <v>207</v>
      </c>
      <c r="B29">
        <v>63611</v>
      </c>
      <c r="C29" t="s">
        <v>208</v>
      </c>
      <c r="D29" s="34">
        <v>253440</v>
      </c>
      <c r="E29" s="36"/>
      <c r="F29" s="36"/>
    </row>
    <row r="30" spans="1:6" x14ac:dyDescent="0.25">
      <c r="A30" t="s">
        <v>225</v>
      </c>
      <c r="B30">
        <v>66313</v>
      </c>
      <c r="C30" t="s">
        <v>226</v>
      </c>
      <c r="D30" s="45">
        <v>100</v>
      </c>
      <c r="E30" s="33"/>
      <c r="F30" s="33"/>
    </row>
    <row r="31" spans="1:6" s="1" customFormat="1" x14ac:dyDescent="0.25">
      <c r="A31" s="44"/>
      <c r="D31" s="39"/>
      <c r="E31" s="33"/>
      <c r="F31" s="33"/>
    </row>
    <row r="32" spans="1:6" x14ac:dyDescent="0.25">
      <c r="E32" s="33"/>
      <c r="F32" s="33"/>
    </row>
  </sheetData>
  <pageMargins left="0.70866141732283472" right="0.70866141732283472" top="0.74803149606299213" bottom="0.74803149606299213" header="0.31496062992125984" footer="0.31496062992125984"/>
  <pageSetup paperSize="9" scale="90" orientation="landscape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abSelected="1" zoomScaleNormal="100" workbookViewId="0">
      <selection activeCell="D99" sqref="D99"/>
    </sheetView>
  </sheetViews>
  <sheetFormatPr defaultRowHeight="15" x14ac:dyDescent="0.25"/>
  <cols>
    <col min="3" max="3" width="58.5703125" customWidth="1"/>
    <col min="4" max="4" width="38.85546875" customWidth="1"/>
    <col min="5" max="5" width="0.140625" hidden="1" customWidth="1"/>
    <col min="6" max="6" width="0.42578125" hidden="1" customWidth="1"/>
  </cols>
  <sheetData>
    <row r="1" spans="1:6" s="1" customFormat="1" x14ac:dyDescent="0.25">
      <c r="C1" s="1" t="s">
        <v>224</v>
      </c>
    </row>
    <row r="2" spans="1:6" s="1" customFormat="1" x14ac:dyDescent="0.25">
      <c r="A2" s="1" t="s">
        <v>214</v>
      </c>
    </row>
    <row r="3" spans="1:6" s="1" customFormat="1" x14ac:dyDescent="0.25">
      <c r="D3" s="38">
        <v>2018</v>
      </c>
    </row>
    <row r="4" spans="1:6" s="1" customFormat="1" x14ac:dyDescent="0.25">
      <c r="A4" s="10" t="s">
        <v>24</v>
      </c>
      <c r="B4" s="10"/>
      <c r="C4" s="10"/>
      <c r="D4" s="37"/>
      <c r="E4" s="20"/>
      <c r="F4" s="20"/>
    </row>
    <row r="5" spans="1:6" s="1" customFormat="1" x14ac:dyDescent="0.25">
      <c r="A5" s="21" t="s">
        <v>25</v>
      </c>
      <c r="B5" s="21"/>
      <c r="C5" s="21"/>
      <c r="D5" s="22">
        <f>D7</f>
        <v>3651206.94</v>
      </c>
      <c r="E5" s="20"/>
      <c r="F5" s="31"/>
    </row>
    <row r="6" spans="1:6" s="1" customFormat="1" x14ac:dyDescent="0.25">
      <c r="A6" s="23" t="s">
        <v>26</v>
      </c>
      <c r="B6" s="23"/>
      <c r="C6" s="23"/>
      <c r="D6" s="24">
        <f>D7</f>
        <v>3651206.94</v>
      </c>
      <c r="E6" s="20"/>
      <c r="F6" s="20"/>
    </row>
    <row r="7" spans="1:6" s="1" customFormat="1" x14ac:dyDescent="0.25">
      <c r="A7" s="25" t="s">
        <v>27</v>
      </c>
      <c r="B7" s="25"/>
      <c r="C7" s="25"/>
      <c r="D7" s="26">
        <f>SUM(D8+D44+D51+D104+D106+D108+D119+D127+D134+D141+D113)</f>
        <v>3651206.94</v>
      </c>
      <c r="E7" s="20"/>
      <c r="F7" s="20"/>
    </row>
    <row r="8" spans="1:6" s="1" customFormat="1" x14ac:dyDescent="0.25">
      <c r="A8" s="27" t="s">
        <v>28</v>
      </c>
      <c r="B8" s="27"/>
      <c r="C8" s="27"/>
      <c r="D8" s="28">
        <f>SUM(D10+D25+D36)</f>
        <v>2706566.94</v>
      </c>
      <c r="E8" s="29"/>
      <c r="F8" s="20"/>
    </row>
    <row r="9" spans="1:6" s="1" customFormat="1" x14ac:dyDescent="0.25">
      <c r="A9" s="12" t="s">
        <v>6</v>
      </c>
      <c r="B9" s="12"/>
      <c r="C9" s="12"/>
      <c r="D9" s="13"/>
      <c r="E9" s="31"/>
      <c r="F9" s="20"/>
    </row>
    <row r="10" spans="1:6" s="1" customFormat="1" x14ac:dyDescent="0.25">
      <c r="A10" s="14"/>
      <c r="B10" s="16">
        <v>3</v>
      </c>
      <c r="C10" s="14" t="s">
        <v>29</v>
      </c>
      <c r="D10" s="15">
        <f>D11</f>
        <v>2443126.94</v>
      </c>
      <c r="E10" s="30"/>
      <c r="F10" s="30"/>
    </row>
    <row r="11" spans="1:6" s="1" customFormat="1" x14ac:dyDescent="0.25">
      <c r="A11" s="14"/>
      <c r="B11" s="16">
        <v>31</v>
      </c>
      <c r="C11" s="14" t="s">
        <v>30</v>
      </c>
      <c r="D11" s="15">
        <f>SUM(D12+D13+D20)</f>
        <v>2443126.94</v>
      </c>
      <c r="E11" s="31"/>
      <c r="F11" s="31"/>
    </row>
    <row r="12" spans="1:6" s="1" customFormat="1" x14ac:dyDescent="0.25">
      <c r="A12" s="17" t="s">
        <v>31</v>
      </c>
      <c r="B12" s="19">
        <v>31111</v>
      </c>
      <c r="C12" s="17" t="s">
        <v>32</v>
      </c>
      <c r="D12" s="18">
        <v>2051780.66</v>
      </c>
      <c r="E12" s="30"/>
      <c r="F12" s="30"/>
    </row>
    <row r="13" spans="1:6" s="1" customFormat="1" x14ac:dyDescent="0.25">
      <c r="A13" s="17"/>
      <c r="B13" s="16">
        <v>312</v>
      </c>
      <c r="C13" s="14" t="s">
        <v>211</v>
      </c>
      <c r="D13" s="15">
        <f>SUM(D14:D19)</f>
        <v>38440</v>
      </c>
      <c r="E13" s="30"/>
      <c r="F13" s="30"/>
    </row>
    <row r="14" spans="1:6" s="1" customFormat="1" x14ac:dyDescent="0.25">
      <c r="A14" s="17" t="s">
        <v>33</v>
      </c>
      <c r="B14" s="19">
        <v>31212</v>
      </c>
      <c r="C14" s="17" t="s">
        <v>34</v>
      </c>
      <c r="D14" s="18">
        <v>22500</v>
      </c>
      <c r="E14" s="30"/>
      <c r="F14" s="30"/>
    </row>
    <row r="15" spans="1:6" s="1" customFormat="1" x14ac:dyDescent="0.25">
      <c r="A15" s="17" t="s">
        <v>35</v>
      </c>
      <c r="B15" s="19">
        <v>31213</v>
      </c>
      <c r="C15" s="17" t="s">
        <v>36</v>
      </c>
      <c r="D15" s="18">
        <v>2940</v>
      </c>
      <c r="E15" s="30"/>
      <c r="F15" s="30"/>
    </row>
    <row r="16" spans="1:6" s="1" customFormat="1" x14ac:dyDescent="0.25">
      <c r="A16" s="17" t="s">
        <v>217</v>
      </c>
      <c r="B16" s="19">
        <v>31214</v>
      </c>
      <c r="C16" s="17" t="s">
        <v>218</v>
      </c>
      <c r="D16" s="18">
        <v>8000</v>
      </c>
      <c r="E16" s="30"/>
      <c r="F16" s="30"/>
    </row>
    <row r="17" spans="1:6" s="1" customFormat="1" x14ac:dyDescent="0.25">
      <c r="A17" s="17" t="s">
        <v>37</v>
      </c>
      <c r="B17" s="19">
        <v>31215</v>
      </c>
      <c r="C17" s="17" t="s">
        <v>38</v>
      </c>
      <c r="D17" s="18">
        <v>5000</v>
      </c>
      <c r="E17" s="30"/>
      <c r="F17" s="30"/>
    </row>
    <row r="18" spans="1:6" s="1" customFormat="1" x14ac:dyDescent="0.25">
      <c r="A18" s="17" t="s">
        <v>39</v>
      </c>
      <c r="B18" s="19">
        <v>31216</v>
      </c>
      <c r="C18" s="17" t="s">
        <v>40</v>
      </c>
      <c r="D18" s="18">
        <v>0</v>
      </c>
      <c r="E18" s="30"/>
      <c r="F18" s="30"/>
    </row>
    <row r="19" spans="1:6" s="1" customFormat="1" x14ac:dyDescent="0.25">
      <c r="A19" s="17" t="s">
        <v>41</v>
      </c>
      <c r="B19" s="19">
        <v>31219</v>
      </c>
      <c r="C19" s="17" t="s">
        <v>42</v>
      </c>
      <c r="D19" s="18">
        <v>0</v>
      </c>
      <c r="E19" s="30"/>
      <c r="F19" s="30"/>
    </row>
    <row r="20" spans="1:6" s="1" customFormat="1" x14ac:dyDescent="0.25">
      <c r="A20" s="17"/>
      <c r="B20" s="19">
        <v>313</v>
      </c>
      <c r="C20" s="17" t="s">
        <v>212</v>
      </c>
      <c r="D20" s="15">
        <f>SUM(D21:D23)</f>
        <v>352906.28</v>
      </c>
      <c r="E20" s="30"/>
      <c r="F20" s="30"/>
    </row>
    <row r="21" spans="1:6" s="1" customFormat="1" x14ac:dyDescent="0.25">
      <c r="A21" s="17" t="s">
        <v>43</v>
      </c>
      <c r="B21" s="19">
        <v>31321</v>
      </c>
      <c r="C21" s="17" t="s">
        <v>44</v>
      </c>
      <c r="D21" s="18">
        <v>307767.09999999998</v>
      </c>
      <c r="E21" s="30"/>
      <c r="F21" s="30"/>
    </row>
    <row r="22" spans="1:6" s="1" customFormat="1" x14ac:dyDescent="0.25">
      <c r="A22" s="17" t="s">
        <v>45</v>
      </c>
      <c r="B22" s="19">
        <v>31322</v>
      </c>
      <c r="C22" s="17" t="s">
        <v>46</v>
      </c>
      <c r="D22" s="18">
        <v>10258.9</v>
      </c>
      <c r="E22" s="30"/>
      <c r="F22" s="30"/>
    </row>
    <row r="23" spans="1:6" s="1" customFormat="1" x14ac:dyDescent="0.25">
      <c r="A23" s="17" t="s">
        <v>47</v>
      </c>
      <c r="B23" s="19">
        <v>31332</v>
      </c>
      <c r="C23" s="17" t="s">
        <v>48</v>
      </c>
      <c r="D23" s="18">
        <v>34880.28</v>
      </c>
      <c r="E23" s="30"/>
      <c r="F23" s="30"/>
    </row>
    <row r="24" spans="1:6" s="1" customFormat="1" x14ac:dyDescent="0.25">
      <c r="A24" s="12" t="s">
        <v>11</v>
      </c>
      <c r="B24" s="12"/>
      <c r="C24" s="12"/>
      <c r="D24" s="13"/>
      <c r="E24" s="30"/>
      <c r="F24" s="30"/>
    </row>
    <row r="25" spans="1:6" s="1" customFormat="1" x14ac:dyDescent="0.25">
      <c r="A25" s="14"/>
      <c r="B25" s="16">
        <v>3</v>
      </c>
      <c r="C25" s="14" t="s">
        <v>29</v>
      </c>
      <c r="D25" s="15">
        <f>D26</f>
        <v>10000</v>
      </c>
      <c r="E25" s="31"/>
      <c r="F25" s="31"/>
    </row>
    <row r="26" spans="1:6" s="1" customFormat="1" x14ac:dyDescent="0.25">
      <c r="A26" s="14"/>
      <c r="B26" s="16">
        <v>31</v>
      </c>
      <c r="C26" s="14" t="s">
        <v>30</v>
      </c>
      <c r="D26" s="15">
        <f>SUM(D27+D29+D31)</f>
        <v>10000</v>
      </c>
      <c r="E26" s="20"/>
      <c r="F26" s="30"/>
    </row>
    <row r="27" spans="1:6" s="1" customFormat="1" x14ac:dyDescent="0.25">
      <c r="A27" s="14"/>
      <c r="B27" s="16">
        <v>311</v>
      </c>
      <c r="C27" s="14" t="s">
        <v>213</v>
      </c>
      <c r="D27" s="15">
        <f>D28</f>
        <v>0</v>
      </c>
      <c r="E27" s="20"/>
      <c r="F27" s="30"/>
    </row>
    <row r="28" spans="1:6" s="1" customFormat="1" x14ac:dyDescent="0.25">
      <c r="A28" s="17" t="s">
        <v>49</v>
      </c>
      <c r="B28" s="19">
        <v>31111</v>
      </c>
      <c r="C28" s="17" t="s">
        <v>32</v>
      </c>
      <c r="D28" s="18">
        <v>0</v>
      </c>
      <c r="E28" s="30"/>
      <c r="F28" s="30"/>
    </row>
    <row r="29" spans="1:6" s="1" customFormat="1" x14ac:dyDescent="0.25">
      <c r="A29" s="17"/>
      <c r="B29" s="16">
        <v>312</v>
      </c>
      <c r="C29" s="14" t="s">
        <v>211</v>
      </c>
      <c r="D29" s="15">
        <f>D30</f>
        <v>10000</v>
      </c>
      <c r="E29" s="30"/>
      <c r="F29" s="30"/>
    </row>
    <row r="30" spans="1:6" s="1" customFormat="1" x14ac:dyDescent="0.25">
      <c r="A30" s="17" t="s">
        <v>50</v>
      </c>
      <c r="B30" s="19">
        <v>31213</v>
      </c>
      <c r="C30" s="17" t="s">
        <v>51</v>
      </c>
      <c r="D30" s="18">
        <v>10000</v>
      </c>
      <c r="E30" s="30"/>
      <c r="F30" s="30"/>
    </row>
    <row r="31" spans="1:6" s="1" customFormat="1" x14ac:dyDescent="0.25">
      <c r="A31" s="17"/>
      <c r="B31" s="16">
        <v>313</v>
      </c>
      <c r="C31" s="14" t="s">
        <v>212</v>
      </c>
      <c r="D31" s="15">
        <f>SUM(D32:D34)</f>
        <v>0</v>
      </c>
      <c r="E31" s="30"/>
      <c r="F31" s="30"/>
    </row>
    <row r="32" spans="1:6" s="1" customFormat="1" x14ac:dyDescent="0.25">
      <c r="A32" s="17" t="s">
        <v>52</v>
      </c>
      <c r="B32" s="19">
        <v>31321</v>
      </c>
      <c r="C32" s="17" t="s">
        <v>44</v>
      </c>
      <c r="D32" s="18">
        <v>0</v>
      </c>
      <c r="E32" s="30"/>
      <c r="F32" s="30"/>
    </row>
    <row r="33" spans="1:6" s="1" customFormat="1" x14ac:dyDescent="0.25">
      <c r="A33" s="17" t="s">
        <v>53</v>
      </c>
      <c r="B33" s="19">
        <v>31322</v>
      </c>
      <c r="C33" s="17" t="s">
        <v>46</v>
      </c>
      <c r="D33" s="18">
        <v>0</v>
      </c>
      <c r="E33" s="30"/>
      <c r="F33" s="30"/>
    </row>
    <row r="34" spans="1:6" s="1" customFormat="1" x14ac:dyDescent="0.25">
      <c r="A34" s="17" t="s">
        <v>54</v>
      </c>
      <c r="B34" s="19">
        <v>31332</v>
      </c>
      <c r="C34" s="17" t="s">
        <v>48</v>
      </c>
      <c r="D34" s="18">
        <v>0</v>
      </c>
      <c r="E34" s="30"/>
      <c r="F34" s="30"/>
    </row>
    <row r="35" spans="1:6" s="1" customFormat="1" x14ac:dyDescent="0.25">
      <c r="A35" s="12" t="s">
        <v>55</v>
      </c>
      <c r="B35" s="12"/>
      <c r="C35" s="12"/>
      <c r="D35" s="13"/>
      <c r="E35" s="20"/>
      <c r="F35" s="30"/>
    </row>
    <row r="36" spans="1:6" s="1" customFormat="1" x14ac:dyDescent="0.25">
      <c r="A36" s="14"/>
      <c r="B36" s="16">
        <v>3</v>
      </c>
      <c r="C36" s="14" t="s">
        <v>29</v>
      </c>
      <c r="D36" s="15">
        <f>D37</f>
        <v>253440.00000000003</v>
      </c>
      <c r="E36" s="20"/>
      <c r="F36" s="31"/>
    </row>
    <row r="37" spans="1:6" s="1" customFormat="1" x14ac:dyDescent="0.25">
      <c r="A37" s="14"/>
      <c r="B37" s="16">
        <v>31</v>
      </c>
      <c r="C37" s="14" t="s">
        <v>30</v>
      </c>
      <c r="D37" s="15">
        <f>SUM(D38+D39+D41+D40)</f>
        <v>253440.00000000003</v>
      </c>
      <c r="E37" s="20"/>
      <c r="F37" s="30"/>
    </row>
    <row r="38" spans="1:6" s="1" customFormat="1" x14ac:dyDescent="0.25">
      <c r="A38" s="17" t="s">
        <v>56</v>
      </c>
      <c r="B38" s="19">
        <v>31111</v>
      </c>
      <c r="C38" s="17" t="s">
        <v>32</v>
      </c>
      <c r="D38" s="18">
        <v>216245.73</v>
      </c>
      <c r="E38" s="20"/>
      <c r="F38" s="30"/>
    </row>
    <row r="39" spans="1:6" s="1" customFormat="1" x14ac:dyDescent="0.25">
      <c r="A39" s="17" t="s">
        <v>57</v>
      </c>
      <c r="B39" s="19">
        <v>31321</v>
      </c>
      <c r="C39" s="17" t="s">
        <v>44</v>
      </c>
      <c r="D39" s="18">
        <v>32436.86</v>
      </c>
      <c r="E39" s="20"/>
      <c r="F39" s="30"/>
    </row>
    <row r="40" spans="1:6" s="1" customFormat="1" x14ac:dyDescent="0.25">
      <c r="A40" s="17" t="s">
        <v>58</v>
      </c>
      <c r="B40" s="19">
        <v>31322</v>
      </c>
      <c r="C40" s="17" t="s">
        <v>46</v>
      </c>
      <c r="D40" s="18">
        <v>1081.23</v>
      </c>
      <c r="E40" s="20"/>
      <c r="F40" s="30"/>
    </row>
    <row r="41" spans="1:6" s="1" customFormat="1" x14ac:dyDescent="0.25">
      <c r="A41" s="17" t="s">
        <v>59</v>
      </c>
      <c r="B41" s="19">
        <v>31332</v>
      </c>
      <c r="C41" s="17" t="s">
        <v>48</v>
      </c>
      <c r="D41" s="18">
        <v>3676.18</v>
      </c>
      <c r="E41" s="20"/>
      <c r="F41" s="30"/>
    </row>
    <row r="42" spans="1:6" s="1" customFormat="1" x14ac:dyDescent="0.25">
      <c r="A42" s="27" t="s">
        <v>60</v>
      </c>
      <c r="B42" s="27"/>
      <c r="C42" s="27"/>
      <c r="D42" s="28"/>
      <c r="E42" s="20"/>
      <c r="F42" s="30"/>
    </row>
    <row r="43" spans="1:6" s="1" customFormat="1" x14ac:dyDescent="0.25">
      <c r="A43" s="12" t="s">
        <v>6</v>
      </c>
      <c r="B43" s="12"/>
      <c r="C43" s="12"/>
      <c r="D43" s="13"/>
      <c r="E43" s="20"/>
      <c r="F43" s="30"/>
    </row>
    <row r="44" spans="1:6" s="1" customFormat="1" x14ac:dyDescent="0.25">
      <c r="A44" s="14"/>
      <c r="B44" s="16">
        <v>3</v>
      </c>
      <c r="C44" s="14" t="s">
        <v>29</v>
      </c>
      <c r="D44" s="15">
        <f>D45</f>
        <v>190800</v>
      </c>
      <c r="E44" s="31"/>
      <c r="F44" s="31"/>
    </row>
    <row r="45" spans="1:6" s="1" customFormat="1" x14ac:dyDescent="0.25">
      <c r="A45" s="14"/>
      <c r="B45" s="16">
        <v>32</v>
      </c>
      <c r="C45" s="14" t="s">
        <v>61</v>
      </c>
      <c r="D45" s="15">
        <f>SUM(D46+D49+D48+D47)</f>
        <v>190800</v>
      </c>
      <c r="E45" s="30"/>
      <c r="F45" s="30"/>
    </row>
    <row r="46" spans="1:6" s="1" customFormat="1" x14ac:dyDescent="0.25">
      <c r="A46" s="17" t="s">
        <v>62</v>
      </c>
      <c r="B46" s="19">
        <v>32121</v>
      </c>
      <c r="C46" s="17" t="s">
        <v>63</v>
      </c>
      <c r="D46" s="18">
        <v>160000</v>
      </c>
      <c r="E46" s="30"/>
      <c r="F46" s="30"/>
    </row>
    <row r="47" spans="1:6" s="1" customFormat="1" ht="30" x14ac:dyDescent="0.25">
      <c r="A47" s="17" t="s">
        <v>227</v>
      </c>
      <c r="B47" s="19">
        <v>32955</v>
      </c>
      <c r="C47" s="17" t="s">
        <v>228</v>
      </c>
      <c r="D47" s="18">
        <v>11800</v>
      </c>
      <c r="E47" s="30"/>
      <c r="F47" s="30"/>
    </row>
    <row r="48" spans="1:6" s="1" customFormat="1" x14ac:dyDescent="0.25">
      <c r="A48" s="17" t="s">
        <v>219</v>
      </c>
      <c r="B48" s="19">
        <v>32923</v>
      </c>
      <c r="C48" s="17" t="s">
        <v>157</v>
      </c>
      <c r="D48" s="18">
        <v>6500</v>
      </c>
      <c r="E48" s="30"/>
      <c r="F48" s="30"/>
    </row>
    <row r="49" spans="1:6" s="1" customFormat="1" x14ac:dyDescent="0.25">
      <c r="A49" s="17" t="s">
        <v>64</v>
      </c>
      <c r="B49" s="19">
        <v>32922</v>
      </c>
      <c r="C49" s="17" t="s">
        <v>65</v>
      </c>
      <c r="D49" s="18">
        <v>12500</v>
      </c>
      <c r="E49" s="30"/>
      <c r="F49" s="30"/>
    </row>
    <row r="50" spans="1:6" s="1" customFormat="1" x14ac:dyDescent="0.25">
      <c r="A50" s="12" t="s">
        <v>11</v>
      </c>
      <c r="B50" s="12"/>
      <c r="C50" s="12"/>
      <c r="D50" s="13"/>
      <c r="E50" s="20"/>
      <c r="F50" s="30"/>
    </row>
    <row r="51" spans="1:6" s="1" customFormat="1" x14ac:dyDescent="0.25">
      <c r="A51" s="14"/>
      <c r="B51" s="16">
        <v>3</v>
      </c>
      <c r="C51" s="14" t="s">
        <v>29</v>
      </c>
      <c r="D51" s="31">
        <f>SUM(D53:D103)</f>
        <v>377600</v>
      </c>
      <c r="E51" s="31"/>
      <c r="F51" s="31"/>
    </row>
    <row r="52" spans="1:6" s="1" customFormat="1" x14ac:dyDescent="0.25">
      <c r="A52" s="14"/>
      <c r="B52" s="16">
        <v>32</v>
      </c>
      <c r="C52" s="14" t="s">
        <v>61</v>
      </c>
      <c r="D52" s="15"/>
      <c r="E52" s="20"/>
      <c r="F52" s="32"/>
    </row>
    <row r="53" spans="1:6" s="1" customFormat="1" x14ac:dyDescent="0.25">
      <c r="A53" s="17" t="s">
        <v>66</v>
      </c>
      <c r="B53" s="19">
        <v>32111</v>
      </c>
      <c r="C53" s="17" t="s">
        <v>67</v>
      </c>
      <c r="D53" s="18">
        <v>2000</v>
      </c>
      <c r="E53" s="30"/>
      <c r="F53" s="30"/>
    </row>
    <row r="54" spans="1:6" s="1" customFormat="1" x14ac:dyDescent="0.25">
      <c r="A54" s="17" t="s">
        <v>68</v>
      </c>
      <c r="B54" s="19">
        <v>32112</v>
      </c>
      <c r="C54" s="17" t="s">
        <v>69</v>
      </c>
      <c r="D54" s="18">
        <v>4000</v>
      </c>
      <c r="E54" s="30"/>
      <c r="F54" s="30"/>
    </row>
    <row r="55" spans="1:6" s="1" customFormat="1" x14ac:dyDescent="0.25">
      <c r="A55" s="17" t="s">
        <v>70</v>
      </c>
      <c r="B55" s="19">
        <v>32115</v>
      </c>
      <c r="C55" s="17" t="s">
        <v>71</v>
      </c>
      <c r="D55" s="18">
        <v>500</v>
      </c>
      <c r="E55" s="30"/>
      <c r="F55" s="30"/>
    </row>
    <row r="56" spans="1:6" s="1" customFormat="1" x14ac:dyDescent="0.25">
      <c r="A56" s="17" t="s">
        <v>220</v>
      </c>
      <c r="B56" s="19">
        <v>32113</v>
      </c>
      <c r="C56" s="17" t="s">
        <v>221</v>
      </c>
      <c r="D56" s="18">
        <v>1000</v>
      </c>
      <c r="E56" s="30"/>
      <c r="F56" s="30"/>
    </row>
    <row r="57" spans="1:6" s="1" customFormat="1" x14ac:dyDescent="0.25">
      <c r="A57" s="17" t="s">
        <v>72</v>
      </c>
      <c r="B57" s="19">
        <v>32131</v>
      </c>
      <c r="C57" s="17" t="s">
        <v>73</v>
      </c>
      <c r="D57" s="18">
        <v>7000</v>
      </c>
      <c r="E57" s="30"/>
      <c r="F57" s="30"/>
    </row>
    <row r="58" spans="1:6" s="1" customFormat="1" x14ac:dyDescent="0.25">
      <c r="A58" s="17" t="s">
        <v>74</v>
      </c>
      <c r="B58" s="19">
        <v>32132</v>
      </c>
      <c r="C58" s="17" t="s">
        <v>75</v>
      </c>
      <c r="D58" s="18">
        <v>3500</v>
      </c>
      <c r="E58" s="30"/>
      <c r="F58" s="30"/>
    </row>
    <row r="59" spans="1:6" s="1" customFormat="1" x14ac:dyDescent="0.25">
      <c r="A59" s="17" t="s">
        <v>76</v>
      </c>
      <c r="B59" s="19">
        <v>32141</v>
      </c>
      <c r="C59" s="17" t="s">
        <v>77</v>
      </c>
      <c r="D59" s="18">
        <v>1000</v>
      </c>
      <c r="E59" s="30"/>
      <c r="F59" s="30"/>
    </row>
    <row r="60" spans="1:6" s="1" customFormat="1" x14ac:dyDescent="0.25">
      <c r="A60" s="17" t="s">
        <v>78</v>
      </c>
      <c r="B60" s="19">
        <v>32211</v>
      </c>
      <c r="C60" s="17" t="s">
        <v>79</v>
      </c>
      <c r="D60" s="18">
        <v>6000</v>
      </c>
      <c r="E60" s="30"/>
      <c r="F60" s="30"/>
    </row>
    <row r="61" spans="1:6" s="1" customFormat="1" x14ac:dyDescent="0.25">
      <c r="A61" s="17" t="s">
        <v>80</v>
      </c>
      <c r="B61" s="19">
        <v>32212</v>
      </c>
      <c r="C61" s="17" t="s">
        <v>81</v>
      </c>
      <c r="D61" s="18">
        <v>1000</v>
      </c>
      <c r="E61" s="30"/>
      <c r="F61" s="30"/>
    </row>
    <row r="62" spans="1:6" s="1" customFormat="1" x14ac:dyDescent="0.25">
      <c r="A62" s="17" t="s">
        <v>82</v>
      </c>
      <c r="B62" s="19">
        <v>32214</v>
      </c>
      <c r="C62" s="17" t="s">
        <v>83</v>
      </c>
      <c r="D62" s="18">
        <v>13000</v>
      </c>
      <c r="E62" s="30"/>
      <c r="F62" s="30"/>
    </row>
    <row r="63" spans="1:6" s="1" customFormat="1" x14ac:dyDescent="0.25">
      <c r="A63" s="17" t="s">
        <v>84</v>
      </c>
      <c r="B63" s="19">
        <v>32216</v>
      </c>
      <c r="C63" s="17" t="s">
        <v>85</v>
      </c>
      <c r="D63" s="18">
        <v>12000</v>
      </c>
      <c r="E63" s="30"/>
      <c r="F63" s="30"/>
    </row>
    <row r="64" spans="1:6" s="1" customFormat="1" x14ac:dyDescent="0.25">
      <c r="A64" s="17" t="s">
        <v>86</v>
      </c>
      <c r="B64" s="19">
        <v>32219</v>
      </c>
      <c r="C64" s="17" t="s">
        <v>87</v>
      </c>
      <c r="D64" s="18">
        <v>5000</v>
      </c>
      <c r="E64" s="30"/>
      <c r="F64" s="30"/>
    </row>
    <row r="65" spans="1:6" s="1" customFormat="1" x14ac:dyDescent="0.25">
      <c r="A65" s="17" t="s">
        <v>88</v>
      </c>
      <c r="B65" s="19">
        <v>32226</v>
      </c>
      <c r="C65" s="17" t="s">
        <v>89</v>
      </c>
      <c r="D65" s="18">
        <v>1000</v>
      </c>
      <c r="E65" s="30"/>
      <c r="F65" s="30"/>
    </row>
    <row r="66" spans="1:6" s="1" customFormat="1" x14ac:dyDescent="0.25">
      <c r="A66" s="17" t="s">
        <v>90</v>
      </c>
      <c r="B66" s="19">
        <v>32229</v>
      </c>
      <c r="C66" s="17" t="s">
        <v>91</v>
      </c>
      <c r="D66" s="18">
        <v>0</v>
      </c>
      <c r="E66" s="30"/>
      <c r="F66" s="30"/>
    </row>
    <row r="67" spans="1:6" s="1" customFormat="1" x14ac:dyDescent="0.25">
      <c r="A67" s="17" t="s">
        <v>92</v>
      </c>
      <c r="B67" s="19">
        <v>32231</v>
      </c>
      <c r="C67" s="17" t="s">
        <v>93</v>
      </c>
      <c r="D67" s="18">
        <v>60000</v>
      </c>
      <c r="E67" s="30"/>
      <c r="F67" s="30"/>
    </row>
    <row r="68" spans="1:6" s="1" customFormat="1" x14ac:dyDescent="0.25">
      <c r="A68" s="17" t="s">
        <v>94</v>
      </c>
      <c r="B68" s="19">
        <v>32233</v>
      </c>
      <c r="C68" s="17" t="s">
        <v>95</v>
      </c>
      <c r="D68" s="18">
        <v>5000</v>
      </c>
      <c r="E68" s="30"/>
      <c r="F68" s="30"/>
    </row>
    <row r="69" spans="1:6" s="1" customFormat="1" x14ac:dyDescent="0.25">
      <c r="A69" s="17" t="s">
        <v>96</v>
      </c>
      <c r="B69" s="19">
        <v>32234</v>
      </c>
      <c r="C69" s="17" t="s">
        <v>97</v>
      </c>
      <c r="D69" s="18">
        <v>4600</v>
      </c>
      <c r="E69" s="30"/>
      <c r="F69" s="30"/>
    </row>
    <row r="70" spans="1:6" s="1" customFormat="1" x14ac:dyDescent="0.25">
      <c r="A70" s="17" t="s">
        <v>98</v>
      </c>
      <c r="B70" s="19">
        <v>32239</v>
      </c>
      <c r="C70" s="17" t="s">
        <v>99</v>
      </c>
      <c r="D70" s="18">
        <v>40000</v>
      </c>
      <c r="E70" s="30"/>
      <c r="F70" s="30"/>
    </row>
    <row r="71" spans="1:6" s="1" customFormat="1" ht="30" x14ac:dyDescent="0.25">
      <c r="A71" s="17" t="s">
        <v>100</v>
      </c>
      <c r="B71" s="19">
        <v>32241</v>
      </c>
      <c r="C71" s="17" t="s">
        <v>101</v>
      </c>
      <c r="D71" s="18">
        <v>5000</v>
      </c>
      <c r="E71" s="30"/>
      <c r="F71" s="30"/>
    </row>
    <row r="72" spans="1:6" s="1" customFormat="1" ht="30" x14ac:dyDescent="0.25">
      <c r="A72" s="17" t="s">
        <v>102</v>
      </c>
      <c r="B72" s="19">
        <v>32242</v>
      </c>
      <c r="C72" s="17" t="s">
        <v>103</v>
      </c>
      <c r="D72" s="18">
        <v>0</v>
      </c>
      <c r="E72" s="30"/>
      <c r="F72" s="30"/>
    </row>
    <row r="73" spans="1:6" s="1" customFormat="1" x14ac:dyDescent="0.25">
      <c r="A73" s="17" t="s">
        <v>104</v>
      </c>
      <c r="B73" s="19">
        <v>32251</v>
      </c>
      <c r="C73" s="17" t="s">
        <v>105</v>
      </c>
      <c r="D73" s="18">
        <v>10000</v>
      </c>
      <c r="E73" s="30"/>
      <c r="F73" s="30"/>
    </row>
    <row r="74" spans="1:6" s="1" customFormat="1" x14ac:dyDescent="0.25">
      <c r="A74" s="17" t="s">
        <v>106</v>
      </c>
      <c r="B74" s="19">
        <v>32271</v>
      </c>
      <c r="C74" s="17" t="s">
        <v>107</v>
      </c>
      <c r="D74" s="18">
        <v>2000</v>
      </c>
      <c r="E74" s="30"/>
      <c r="F74" s="30"/>
    </row>
    <row r="75" spans="1:6" s="1" customFormat="1" x14ac:dyDescent="0.25">
      <c r="A75" s="17" t="s">
        <v>108</v>
      </c>
      <c r="B75" s="19">
        <v>32311</v>
      </c>
      <c r="C75" s="17" t="s">
        <v>109</v>
      </c>
      <c r="D75" s="18">
        <v>25000</v>
      </c>
      <c r="E75" s="30"/>
      <c r="F75" s="30"/>
    </row>
    <row r="76" spans="1:6" s="1" customFormat="1" x14ac:dyDescent="0.25">
      <c r="A76" s="17" t="s">
        <v>110</v>
      </c>
      <c r="B76" s="19">
        <v>32313</v>
      </c>
      <c r="C76" s="17" t="s">
        <v>111</v>
      </c>
      <c r="D76" s="18">
        <v>1000</v>
      </c>
      <c r="E76" s="30"/>
      <c r="F76" s="30"/>
    </row>
    <row r="77" spans="1:6" s="1" customFormat="1" ht="30" x14ac:dyDescent="0.25">
      <c r="A77" s="17" t="s">
        <v>112</v>
      </c>
      <c r="B77" s="19">
        <v>32321</v>
      </c>
      <c r="C77" s="17" t="s">
        <v>113</v>
      </c>
      <c r="D77" s="18">
        <v>60000</v>
      </c>
      <c r="E77" s="30"/>
      <c r="F77" s="30"/>
    </row>
    <row r="78" spans="1:6" s="1" customFormat="1" x14ac:dyDescent="0.25">
      <c r="A78" s="17" t="s">
        <v>114</v>
      </c>
      <c r="B78" s="19">
        <v>32322</v>
      </c>
      <c r="C78" s="17" t="s">
        <v>115</v>
      </c>
      <c r="D78" s="18">
        <v>5000</v>
      </c>
      <c r="E78" s="30"/>
      <c r="F78" s="30"/>
    </row>
    <row r="79" spans="1:6" s="1" customFormat="1" ht="30" x14ac:dyDescent="0.25">
      <c r="A79" s="17" t="s">
        <v>116</v>
      </c>
      <c r="B79" s="19">
        <v>32323</v>
      </c>
      <c r="C79" s="17" t="s">
        <v>117</v>
      </c>
      <c r="D79" s="18">
        <v>1000</v>
      </c>
      <c r="E79" s="30"/>
      <c r="F79" s="30"/>
    </row>
    <row r="80" spans="1:6" s="1" customFormat="1" x14ac:dyDescent="0.25">
      <c r="A80" s="17" t="s">
        <v>118</v>
      </c>
      <c r="B80" s="19">
        <v>32329</v>
      </c>
      <c r="C80" s="17" t="s">
        <v>119</v>
      </c>
      <c r="D80" s="18">
        <v>1500</v>
      </c>
      <c r="E80" s="30"/>
      <c r="F80" s="30"/>
    </row>
    <row r="81" spans="1:6" s="1" customFormat="1" x14ac:dyDescent="0.25">
      <c r="A81" s="17" t="s">
        <v>120</v>
      </c>
      <c r="B81" s="19">
        <v>32332</v>
      </c>
      <c r="C81" s="17" t="s">
        <v>121</v>
      </c>
      <c r="D81" s="18">
        <v>0</v>
      </c>
      <c r="E81" s="30"/>
      <c r="F81" s="30"/>
    </row>
    <row r="82" spans="1:6" s="1" customFormat="1" x14ac:dyDescent="0.25">
      <c r="A82" s="17" t="s">
        <v>122</v>
      </c>
      <c r="B82" s="19">
        <v>32339</v>
      </c>
      <c r="C82" s="17" t="s">
        <v>123</v>
      </c>
      <c r="D82" s="18">
        <v>1000</v>
      </c>
      <c r="E82" s="30"/>
      <c r="F82" s="30"/>
    </row>
    <row r="83" spans="1:6" s="1" customFormat="1" x14ac:dyDescent="0.25">
      <c r="A83" s="17" t="s">
        <v>124</v>
      </c>
      <c r="B83" s="19">
        <v>32341</v>
      </c>
      <c r="C83" s="17" t="s">
        <v>125</v>
      </c>
      <c r="D83" s="18">
        <v>16000</v>
      </c>
      <c r="E83" s="30"/>
      <c r="F83" s="30"/>
    </row>
    <row r="84" spans="1:6" s="1" customFormat="1" x14ac:dyDescent="0.25">
      <c r="A84" s="17" t="s">
        <v>126</v>
      </c>
      <c r="B84" s="19">
        <v>32342</v>
      </c>
      <c r="C84" s="17" t="s">
        <v>127</v>
      </c>
      <c r="D84" s="18">
        <v>6000</v>
      </c>
      <c r="E84" s="30"/>
      <c r="F84" s="30"/>
    </row>
    <row r="85" spans="1:6" s="1" customFormat="1" x14ac:dyDescent="0.25">
      <c r="A85" s="17" t="s">
        <v>128</v>
      </c>
      <c r="B85" s="19">
        <v>32343</v>
      </c>
      <c r="C85" s="17" t="s">
        <v>129</v>
      </c>
      <c r="D85" s="18">
        <v>500</v>
      </c>
      <c r="E85" s="30"/>
      <c r="F85" s="30"/>
    </row>
    <row r="86" spans="1:6" s="1" customFormat="1" x14ac:dyDescent="0.25">
      <c r="A86" s="17" t="s">
        <v>130</v>
      </c>
      <c r="B86" s="19">
        <v>32344</v>
      </c>
      <c r="C86" s="17" t="s">
        <v>131</v>
      </c>
      <c r="D86" s="18">
        <v>3000</v>
      </c>
      <c r="E86" s="30"/>
      <c r="F86" s="30"/>
    </row>
    <row r="87" spans="1:6" s="1" customFormat="1" x14ac:dyDescent="0.25">
      <c r="A87" s="17" t="s">
        <v>132</v>
      </c>
      <c r="B87" s="19">
        <v>32349</v>
      </c>
      <c r="C87" s="17" t="s">
        <v>133</v>
      </c>
      <c r="D87" s="18">
        <v>2000</v>
      </c>
      <c r="E87" s="30"/>
      <c r="F87" s="30"/>
    </row>
    <row r="88" spans="1:6" s="1" customFormat="1" x14ac:dyDescent="0.25">
      <c r="A88" s="17" t="s">
        <v>134</v>
      </c>
      <c r="B88" s="19">
        <v>32353</v>
      </c>
      <c r="C88" s="17" t="s">
        <v>135</v>
      </c>
      <c r="D88" s="18">
        <v>1000</v>
      </c>
      <c r="E88" s="30"/>
      <c r="F88" s="30"/>
    </row>
    <row r="89" spans="1:6" s="1" customFormat="1" x14ac:dyDescent="0.25">
      <c r="A89" s="17" t="s">
        <v>136</v>
      </c>
      <c r="B89" s="19">
        <v>32361</v>
      </c>
      <c r="C89" s="17" t="s">
        <v>137</v>
      </c>
      <c r="D89" s="18">
        <v>10000</v>
      </c>
      <c r="E89" s="30"/>
      <c r="F89" s="30"/>
    </row>
    <row r="90" spans="1:6" s="1" customFormat="1" x14ac:dyDescent="0.25">
      <c r="A90" s="17" t="s">
        <v>138</v>
      </c>
      <c r="B90" s="19">
        <v>32363</v>
      </c>
      <c r="C90" s="17" t="s">
        <v>139</v>
      </c>
      <c r="D90" s="18">
        <v>8000</v>
      </c>
      <c r="E90" s="30"/>
      <c r="F90" s="30"/>
    </row>
    <row r="91" spans="1:6" s="1" customFormat="1" x14ac:dyDescent="0.25">
      <c r="A91" s="17" t="s">
        <v>229</v>
      </c>
      <c r="B91" s="19">
        <v>32361</v>
      </c>
      <c r="C91" s="17" t="s">
        <v>137</v>
      </c>
      <c r="D91" s="18">
        <v>33000</v>
      </c>
      <c r="E91" s="30"/>
      <c r="F91" s="30"/>
    </row>
    <row r="92" spans="1:6" s="1" customFormat="1" x14ac:dyDescent="0.25">
      <c r="A92" s="17" t="s">
        <v>140</v>
      </c>
      <c r="B92" s="19">
        <v>32373</v>
      </c>
      <c r="C92" s="17" t="s">
        <v>141</v>
      </c>
      <c r="D92" s="18">
        <v>1500</v>
      </c>
      <c r="E92" s="30"/>
      <c r="F92" s="30"/>
    </row>
    <row r="93" spans="1:6" s="1" customFormat="1" x14ac:dyDescent="0.25">
      <c r="A93" s="17" t="s">
        <v>142</v>
      </c>
      <c r="B93" s="19">
        <v>32379</v>
      </c>
      <c r="C93" s="17" t="s">
        <v>143</v>
      </c>
      <c r="D93" s="18">
        <v>1000</v>
      </c>
      <c r="E93" s="30"/>
      <c r="F93" s="30"/>
    </row>
    <row r="94" spans="1:6" s="1" customFormat="1" x14ac:dyDescent="0.25">
      <c r="A94" s="17" t="s">
        <v>144</v>
      </c>
      <c r="B94" s="19">
        <v>32381</v>
      </c>
      <c r="C94" s="17" t="s">
        <v>145</v>
      </c>
      <c r="D94" s="18">
        <v>10000</v>
      </c>
      <c r="E94" s="30"/>
      <c r="F94" s="30"/>
    </row>
    <row r="95" spans="1:6" s="1" customFormat="1" x14ac:dyDescent="0.25">
      <c r="A95" s="17" t="s">
        <v>146</v>
      </c>
      <c r="B95" s="19">
        <v>32389</v>
      </c>
      <c r="C95" s="17" t="s">
        <v>147</v>
      </c>
      <c r="D95" s="18">
        <v>1000</v>
      </c>
      <c r="E95" s="30"/>
      <c r="F95" s="30"/>
    </row>
    <row r="96" spans="1:6" s="1" customFormat="1" x14ac:dyDescent="0.25">
      <c r="A96" s="17" t="s">
        <v>148</v>
      </c>
      <c r="B96" s="19">
        <v>32392</v>
      </c>
      <c r="C96" s="17" t="s">
        <v>149</v>
      </c>
      <c r="D96" s="18">
        <v>500</v>
      </c>
      <c r="E96" s="30"/>
      <c r="F96" s="30"/>
    </row>
    <row r="97" spans="1:6" s="1" customFormat="1" x14ac:dyDescent="0.25">
      <c r="A97" s="17" t="s">
        <v>150</v>
      </c>
      <c r="B97" s="19">
        <v>32394</v>
      </c>
      <c r="C97" s="17" t="s">
        <v>151</v>
      </c>
      <c r="D97" s="18">
        <v>1000</v>
      </c>
      <c r="E97" s="30"/>
      <c r="F97" s="30"/>
    </row>
    <row r="98" spans="1:6" s="1" customFormat="1" x14ac:dyDescent="0.25">
      <c r="A98" s="17" t="s">
        <v>152</v>
      </c>
      <c r="B98" s="19">
        <v>32921</v>
      </c>
      <c r="C98" s="17" t="s">
        <v>153</v>
      </c>
      <c r="D98" s="18">
        <v>0</v>
      </c>
      <c r="E98" s="30"/>
      <c r="F98" s="30"/>
    </row>
    <row r="99" spans="1:6" s="1" customFormat="1" x14ac:dyDescent="0.25">
      <c r="A99" s="17" t="s">
        <v>154</v>
      </c>
      <c r="B99" s="19">
        <v>32922</v>
      </c>
      <c r="C99" s="17" t="s">
        <v>155</v>
      </c>
      <c r="D99" s="18">
        <v>0</v>
      </c>
      <c r="E99" s="30"/>
      <c r="F99" s="30"/>
    </row>
    <row r="100" spans="1:6" s="1" customFormat="1" x14ac:dyDescent="0.25">
      <c r="A100" s="17" t="s">
        <v>156</v>
      </c>
      <c r="B100" s="19">
        <v>32923</v>
      </c>
      <c r="C100" s="17" t="s">
        <v>157</v>
      </c>
      <c r="D100" s="18">
        <v>0</v>
      </c>
      <c r="E100" s="30"/>
      <c r="F100" s="30"/>
    </row>
    <row r="101" spans="1:6" s="1" customFormat="1" x14ac:dyDescent="0.25">
      <c r="A101" s="17" t="s">
        <v>158</v>
      </c>
      <c r="B101" s="19">
        <v>32931</v>
      </c>
      <c r="C101" s="17" t="s">
        <v>159</v>
      </c>
      <c r="D101" s="18">
        <v>3000</v>
      </c>
      <c r="E101" s="30"/>
      <c r="F101" s="30"/>
    </row>
    <row r="102" spans="1:6" s="1" customFormat="1" x14ac:dyDescent="0.25">
      <c r="A102" s="17" t="s">
        <v>160</v>
      </c>
      <c r="B102" s="19">
        <v>32959</v>
      </c>
      <c r="C102" s="17" t="s">
        <v>161</v>
      </c>
      <c r="D102" s="18">
        <v>1000</v>
      </c>
      <c r="E102" s="30"/>
      <c r="F102" s="30"/>
    </row>
    <row r="103" spans="1:6" s="1" customFormat="1" x14ac:dyDescent="0.25">
      <c r="A103" s="17" t="s">
        <v>162</v>
      </c>
      <c r="B103" s="19">
        <v>32999</v>
      </c>
      <c r="C103" s="17" t="s">
        <v>163</v>
      </c>
      <c r="D103" s="18">
        <v>1000</v>
      </c>
      <c r="E103" s="30"/>
      <c r="F103" s="30"/>
    </row>
    <row r="104" spans="1:6" s="1" customFormat="1" x14ac:dyDescent="0.25">
      <c r="A104" s="14"/>
      <c r="B104" s="16">
        <v>34</v>
      </c>
      <c r="C104" s="14" t="s">
        <v>164</v>
      </c>
      <c r="D104" s="15">
        <f>D105</f>
        <v>5000</v>
      </c>
      <c r="E104" s="31"/>
      <c r="F104" s="31"/>
    </row>
    <row r="105" spans="1:6" s="1" customFormat="1" x14ac:dyDescent="0.25">
      <c r="A105" s="17" t="s">
        <v>165</v>
      </c>
      <c r="B105" s="19">
        <v>34312</v>
      </c>
      <c r="C105" s="17" t="s">
        <v>166</v>
      </c>
      <c r="D105" s="18">
        <v>5000</v>
      </c>
      <c r="E105" s="30"/>
      <c r="F105" s="30"/>
    </row>
    <row r="106" spans="1:6" s="1" customFormat="1" x14ac:dyDescent="0.25">
      <c r="A106" s="14"/>
      <c r="B106" s="16">
        <v>38</v>
      </c>
      <c r="C106" s="14" t="s">
        <v>167</v>
      </c>
      <c r="D106" s="15">
        <f>D107</f>
        <v>500</v>
      </c>
      <c r="E106" s="31"/>
      <c r="F106" s="31"/>
    </row>
    <row r="107" spans="1:6" s="1" customFormat="1" x14ac:dyDescent="0.25">
      <c r="A107" s="17" t="s">
        <v>168</v>
      </c>
      <c r="B107" s="19">
        <v>38351</v>
      </c>
      <c r="C107" s="17" t="s">
        <v>169</v>
      </c>
      <c r="D107" s="18">
        <v>500</v>
      </c>
      <c r="E107" s="30"/>
      <c r="F107" s="30"/>
    </row>
    <row r="108" spans="1:6" s="1" customFormat="1" x14ac:dyDescent="0.25">
      <c r="A108" s="12" t="s">
        <v>55</v>
      </c>
      <c r="B108" s="12"/>
      <c r="C108" s="12"/>
      <c r="D108" s="13">
        <f>D111</f>
        <v>4000</v>
      </c>
      <c r="E108" s="30"/>
      <c r="F108" s="30"/>
    </row>
    <row r="109" spans="1:6" s="1" customFormat="1" x14ac:dyDescent="0.25">
      <c r="A109" s="14"/>
      <c r="B109" s="16">
        <v>3</v>
      </c>
      <c r="C109" s="14" t="s">
        <v>29</v>
      </c>
      <c r="D109" s="15"/>
      <c r="E109" s="30"/>
      <c r="F109" s="30"/>
    </row>
    <row r="110" spans="1:6" s="1" customFormat="1" x14ac:dyDescent="0.25">
      <c r="A110" s="14"/>
      <c r="B110" s="16">
        <v>32</v>
      </c>
      <c r="C110" s="14" t="s">
        <v>61</v>
      </c>
      <c r="D110" s="15"/>
      <c r="E110" s="30"/>
      <c r="F110" s="31"/>
    </row>
    <row r="111" spans="1:6" s="1" customFormat="1" x14ac:dyDescent="0.25">
      <c r="A111" s="17" t="s">
        <v>170</v>
      </c>
      <c r="B111" s="19">
        <v>32211</v>
      </c>
      <c r="C111" s="17" t="s">
        <v>171</v>
      </c>
      <c r="D111" s="18">
        <v>4000</v>
      </c>
      <c r="E111" s="30"/>
      <c r="F111" s="30"/>
    </row>
    <row r="112" spans="1:6" s="1" customFormat="1" x14ac:dyDescent="0.25">
      <c r="A112" s="27" t="s">
        <v>172</v>
      </c>
      <c r="B112" s="27"/>
      <c r="C112" s="27"/>
      <c r="D112" s="28">
        <v>0</v>
      </c>
      <c r="E112" s="30"/>
      <c r="F112" s="30"/>
    </row>
    <row r="113" spans="1:6" s="1" customFormat="1" x14ac:dyDescent="0.25">
      <c r="A113" s="12" t="s">
        <v>6</v>
      </c>
      <c r="B113" s="12"/>
      <c r="C113" s="12"/>
      <c r="D113" s="13">
        <v>12000</v>
      </c>
      <c r="E113" s="30"/>
      <c r="F113" s="30"/>
    </row>
    <row r="114" spans="1:6" s="1" customFormat="1" x14ac:dyDescent="0.25">
      <c r="A114" s="14"/>
      <c r="B114" s="16">
        <v>3</v>
      </c>
      <c r="C114" s="14" t="s">
        <v>29</v>
      </c>
      <c r="D114" s="15"/>
      <c r="E114" s="30"/>
      <c r="F114" s="30"/>
    </row>
    <row r="115" spans="1:6" s="1" customFormat="1" x14ac:dyDescent="0.25">
      <c r="A115" s="14"/>
      <c r="B115" s="16">
        <v>32</v>
      </c>
      <c r="C115" s="14" t="s">
        <v>61</v>
      </c>
      <c r="D115" s="15">
        <v>12000</v>
      </c>
      <c r="E115" s="30"/>
      <c r="F115" s="30"/>
    </row>
    <row r="116" spans="1:6" s="1" customFormat="1" x14ac:dyDescent="0.25">
      <c r="A116" s="17" t="s">
        <v>173</v>
      </c>
      <c r="B116" s="19">
        <v>32999</v>
      </c>
      <c r="C116" s="17" t="s">
        <v>174</v>
      </c>
      <c r="D116" s="18">
        <v>12000</v>
      </c>
      <c r="E116" s="30"/>
      <c r="F116" s="30"/>
    </row>
    <row r="117" spans="1:6" s="1" customFormat="1" x14ac:dyDescent="0.25">
      <c r="A117" s="27" t="s">
        <v>175</v>
      </c>
      <c r="B117" s="27"/>
      <c r="C117" s="27"/>
      <c r="D117" s="28"/>
      <c r="E117" s="30"/>
      <c r="F117" s="30"/>
    </row>
    <row r="118" spans="1:6" s="1" customFormat="1" x14ac:dyDescent="0.25">
      <c r="A118" s="12" t="s">
        <v>11</v>
      </c>
      <c r="B118" s="12"/>
      <c r="C118" s="12"/>
      <c r="D118" s="13"/>
      <c r="E118" s="20"/>
      <c r="F118" s="30"/>
    </row>
    <row r="119" spans="1:6" s="1" customFormat="1" x14ac:dyDescent="0.25">
      <c r="A119" s="14"/>
      <c r="B119" s="16">
        <v>3</v>
      </c>
      <c r="C119" s="14" t="s">
        <v>29</v>
      </c>
      <c r="D119" s="15">
        <f>SUM(D121+D122+D124+D123)</f>
        <v>29740</v>
      </c>
      <c r="E119" s="31"/>
      <c r="F119" s="31"/>
    </row>
    <row r="120" spans="1:6" s="1" customFormat="1" x14ac:dyDescent="0.25">
      <c r="A120" s="14"/>
      <c r="B120" s="16">
        <v>32</v>
      </c>
      <c r="C120" s="14" t="s">
        <v>61</v>
      </c>
      <c r="D120" s="15"/>
      <c r="E120" s="30"/>
      <c r="F120" s="30"/>
    </row>
    <row r="121" spans="1:6" s="1" customFormat="1" x14ac:dyDescent="0.25">
      <c r="A121" s="17" t="s">
        <v>176</v>
      </c>
      <c r="B121" s="19">
        <v>32211</v>
      </c>
      <c r="C121" s="17" t="s">
        <v>177</v>
      </c>
      <c r="D121" s="18">
        <v>25640</v>
      </c>
      <c r="E121" s="30"/>
      <c r="F121" s="30"/>
    </row>
    <row r="122" spans="1:6" s="1" customFormat="1" x14ac:dyDescent="0.25">
      <c r="A122" s="17" t="s">
        <v>178</v>
      </c>
      <c r="B122" s="19">
        <v>32212</v>
      </c>
      <c r="C122" s="17" t="s">
        <v>179</v>
      </c>
      <c r="D122" s="18">
        <v>2000</v>
      </c>
      <c r="E122" s="30"/>
      <c r="F122" s="30"/>
    </row>
    <row r="123" spans="1:6" s="1" customFormat="1" x14ac:dyDescent="0.25">
      <c r="A123" s="17" t="s">
        <v>180</v>
      </c>
      <c r="B123" s="19">
        <v>32219</v>
      </c>
      <c r="C123" s="17" t="s">
        <v>232</v>
      </c>
      <c r="D123" s="18">
        <v>2000</v>
      </c>
      <c r="E123" s="30"/>
      <c r="F123" s="30"/>
    </row>
    <row r="124" spans="1:6" s="1" customFormat="1" x14ac:dyDescent="0.25">
      <c r="A124" s="17" t="s">
        <v>230</v>
      </c>
      <c r="B124" s="19">
        <v>32211</v>
      </c>
      <c r="C124" s="17" t="s">
        <v>231</v>
      </c>
      <c r="D124" s="18">
        <v>100</v>
      </c>
      <c r="E124" s="30"/>
      <c r="F124" s="30"/>
    </row>
    <row r="125" spans="1:6" s="1" customFormat="1" x14ac:dyDescent="0.25">
      <c r="A125" s="27" t="s">
        <v>181</v>
      </c>
      <c r="B125" s="27"/>
      <c r="C125" s="27"/>
      <c r="D125" s="28"/>
      <c r="E125" s="30"/>
      <c r="F125" s="30"/>
    </row>
    <row r="126" spans="1:6" s="1" customFormat="1" x14ac:dyDescent="0.25">
      <c r="A126" s="12" t="s">
        <v>11</v>
      </c>
      <c r="B126" s="12"/>
      <c r="C126" s="12"/>
      <c r="D126" s="13"/>
      <c r="E126" s="30"/>
      <c r="F126" s="30"/>
    </row>
    <row r="127" spans="1:6" s="1" customFormat="1" x14ac:dyDescent="0.25">
      <c r="A127" s="14"/>
      <c r="B127" s="16">
        <v>3</v>
      </c>
      <c r="C127" s="14" t="s">
        <v>29</v>
      </c>
      <c r="D127" s="31">
        <f>SUM(D129:D131)</f>
        <v>282000</v>
      </c>
      <c r="E127" s="31"/>
      <c r="F127" s="31"/>
    </row>
    <row r="128" spans="1:6" s="1" customFormat="1" x14ac:dyDescent="0.25">
      <c r="A128" s="14"/>
      <c r="B128" s="16">
        <v>32</v>
      </c>
      <c r="C128" s="14" t="s">
        <v>61</v>
      </c>
      <c r="D128" s="15"/>
      <c r="E128" s="30"/>
      <c r="F128" s="30"/>
    </row>
    <row r="129" spans="1:6" s="1" customFormat="1" x14ac:dyDescent="0.25">
      <c r="A129" s="17" t="s">
        <v>182</v>
      </c>
      <c r="B129" s="19">
        <v>32224</v>
      </c>
      <c r="C129" s="17" t="s">
        <v>183</v>
      </c>
      <c r="D129" s="18">
        <v>280000</v>
      </c>
      <c r="E129" s="30"/>
      <c r="F129" s="30"/>
    </row>
    <row r="130" spans="1:6" s="1" customFormat="1" x14ac:dyDescent="0.25">
      <c r="A130" s="17" t="s">
        <v>184</v>
      </c>
      <c r="B130" s="19">
        <v>32224</v>
      </c>
      <c r="C130" s="17" t="s">
        <v>185</v>
      </c>
      <c r="D130" s="18">
        <v>2000</v>
      </c>
      <c r="E130" s="30"/>
      <c r="F130" s="30"/>
    </row>
    <row r="131" spans="1:6" s="1" customFormat="1" x14ac:dyDescent="0.25">
      <c r="A131" s="17" t="s">
        <v>186</v>
      </c>
      <c r="B131" s="19">
        <v>32224</v>
      </c>
      <c r="C131" s="17" t="s">
        <v>187</v>
      </c>
      <c r="D131" s="18">
        <v>0</v>
      </c>
      <c r="E131" s="30"/>
      <c r="F131" s="30"/>
    </row>
    <row r="132" spans="1:6" s="1" customFormat="1" x14ac:dyDescent="0.25">
      <c r="A132" s="27" t="s">
        <v>188</v>
      </c>
      <c r="B132" s="27"/>
      <c r="C132" s="27"/>
      <c r="D132" s="28"/>
      <c r="E132" s="30"/>
      <c r="F132" s="30"/>
    </row>
    <row r="133" spans="1:6" s="1" customFormat="1" x14ac:dyDescent="0.25">
      <c r="A133" s="12" t="s">
        <v>11</v>
      </c>
      <c r="B133" s="12"/>
      <c r="C133" s="12"/>
      <c r="D133" s="13"/>
      <c r="E133" s="20"/>
      <c r="F133" s="30"/>
    </row>
    <row r="134" spans="1:6" s="1" customFormat="1" x14ac:dyDescent="0.25">
      <c r="A134" s="14"/>
      <c r="B134" s="16">
        <v>3</v>
      </c>
      <c r="C134" s="14" t="s">
        <v>29</v>
      </c>
      <c r="D134" s="31">
        <f>SUM(D136:D138)</f>
        <v>33000</v>
      </c>
      <c r="E134" s="31"/>
      <c r="F134" s="31"/>
    </row>
    <row r="135" spans="1:6" s="1" customFormat="1" x14ac:dyDescent="0.25">
      <c r="A135" s="14"/>
      <c r="B135" s="16">
        <v>32</v>
      </c>
      <c r="C135" s="14" t="s">
        <v>61</v>
      </c>
      <c r="D135" s="15"/>
      <c r="E135" s="30"/>
      <c r="F135" s="30"/>
    </row>
    <row r="136" spans="1:6" s="1" customFormat="1" x14ac:dyDescent="0.25">
      <c r="A136" s="17" t="s">
        <v>189</v>
      </c>
      <c r="B136" s="19">
        <v>32372</v>
      </c>
      <c r="C136" s="17" t="s">
        <v>190</v>
      </c>
      <c r="D136" s="18">
        <v>2000</v>
      </c>
      <c r="E136" s="30"/>
      <c r="F136" s="30"/>
    </row>
    <row r="137" spans="1:6" s="1" customFormat="1" x14ac:dyDescent="0.25">
      <c r="A137" s="17" t="s">
        <v>191</v>
      </c>
      <c r="B137" s="19">
        <v>32377</v>
      </c>
      <c r="C137" s="17" t="s">
        <v>192</v>
      </c>
      <c r="D137" s="18">
        <v>29000</v>
      </c>
      <c r="E137" s="30"/>
      <c r="F137" s="30"/>
    </row>
    <row r="138" spans="1:6" s="1" customFormat="1" x14ac:dyDescent="0.25">
      <c r="A138" s="17" t="s">
        <v>193</v>
      </c>
      <c r="B138" s="19">
        <v>32379</v>
      </c>
      <c r="C138" s="17" t="s">
        <v>143</v>
      </c>
      <c r="D138" s="18">
        <v>2000</v>
      </c>
      <c r="E138" s="30"/>
      <c r="F138" s="30"/>
    </row>
    <row r="139" spans="1:6" s="1" customFormat="1" x14ac:dyDescent="0.25">
      <c r="A139" s="27" t="s">
        <v>194</v>
      </c>
      <c r="B139" s="27"/>
      <c r="C139" s="27"/>
      <c r="D139" s="28"/>
      <c r="E139" s="30"/>
      <c r="F139" s="30"/>
    </row>
    <row r="140" spans="1:6" s="1" customFormat="1" x14ac:dyDescent="0.25">
      <c r="A140" s="12" t="s">
        <v>11</v>
      </c>
      <c r="B140" s="12"/>
      <c r="C140" s="12"/>
      <c r="D140" s="13"/>
      <c r="E140" s="30"/>
      <c r="F140" s="30"/>
    </row>
    <row r="141" spans="1:6" s="1" customFormat="1" x14ac:dyDescent="0.25">
      <c r="A141" s="14"/>
      <c r="B141" s="16">
        <v>4</v>
      </c>
      <c r="C141" s="14" t="s">
        <v>195</v>
      </c>
      <c r="D141" s="15">
        <f>D142</f>
        <v>10000</v>
      </c>
      <c r="E141" s="31"/>
      <c r="F141" s="31"/>
    </row>
    <row r="142" spans="1:6" s="1" customFormat="1" x14ac:dyDescent="0.25">
      <c r="A142" s="14"/>
      <c r="B142" s="16">
        <v>42</v>
      </c>
      <c r="C142" s="14" t="s">
        <v>196</v>
      </c>
      <c r="D142" s="15">
        <f>SUM(D143+D145+D144+D147)</f>
        <v>10000</v>
      </c>
      <c r="E142" s="30"/>
      <c r="F142" s="30"/>
    </row>
    <row r="143" spans="1:6" s="1" customFormat="1" x14ac:dyDescent="0.25">
      <c r="A143" s="17" t="s">
        <v>197</v>
      </c>
      <c r="B143" s="19">
        <v>42212</v>
      </c>
      <c r="C143" s="17" t="s">
        <v>198</v>
      </c>
      <c r="D143" s="18">
        <v>0</v>
      </c>
      <c r="E143" s="30"/>
      <c r="F143" s="30"/>
    </row>
    <row r="144" spans="1:6" s="1" customFormat="1" x14ac:dyDescent="0.25">
      <c r="A144" s="17" t="s">
        <v>199</v>
      </c>
      <c r="B144" s="19">
        <v>42273</v>
      </c>
      <c r="C144" s="17" t="s">
        <v>200</v>
      </c>
      <c r="D144" s="18">
        <v>8000</v>
      </c>
      <c r="E144" s="30"/>
      <c r="F144" s="30"/>
    </row>
    <row r="145" spans="1:6" s="1" customFormat="1" x14ac:dyDescent="0.25">
      <c r="A145" s="17" t="s">
        <v>201</v>
      </c>
      <c r="B145" s="19">
        <v>42411</v>
      </c>
      <c r="C145" s="17" t="s">
        <v>202</v>
      </c>
      <c r="D145" s="18">
        <v>2000</v>
      </c>
      <c r="E145" s="30"/>
      <c r="F145" s="30"/>
    </row>
    <row r="146" spans="1:6" s="1" customFormat="1" x14ac:dyDescent="0.25">
      <c r="A146" s="17" t="s">
        <v>203</v>
      </c>
      <c r="B146" s="19">
        <v>42621</v>
      </c>
      <c r="C146" s="17" t="s">
        <v>204</v>
      </c>
      <c r="D146" s="18"/>
      <c r="E146" s="30"/>
      <c r="F146" s="30"/>
    </row>
    <row r="147" spans="1:6" x14ac:dyDescent="0.25">
      <c r="A147" s="17" t="s">
        <v>222</v>
      </c>
      <c r="B147" s="19">
        <v>42219</v>
      </c>
      <c r="C147" s="17" t="s">
        <v>223</v>
      </c>
      <c r="D147" s="18">
        <v>0</v>
      </c>
    </row>
  </sheetData>
  <pageMargins left="0.7" right="0.7" top="0.75" bottom="0.75" header="0.3" footer="0.3"/>
  <pageSetup paperSize="9" orientation="landscape" horizontalDpi="4294967294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PRIHODI</vt:lpstr>
      <vt:lpstr>RASHODI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</dc:creator>
  <cp:lastModifiedBy>Korisnik</cp:lastModifiedBy>
  <cp:lastPrinted>2018-02-12T11:43:43Z</cp:lastPrinted>
  <dcterms:created xsi:type="dcterms:W3CDTF">2016-09-19T08:58:20Z</dcterms:created>
  <dcterms:modified xsi:type="dcterms:W3CDTF">2018-02-12T11:44:00Z</dcterms:modified>
</cp:coreProperties>
</file>